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BSRV08\USERDATA\begum.eraltinkostekl\Desktop\EZZİB\Aylık İstatistik\Ağustos 2023\"/>
    </mc:Choice>
  </mc:AlternateContent>
  <xr:revisionPtr revIDLastSave="0" documentId="13_ncr:1_{84370C34-86BA-48DE-8E97-B237A3A50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1" l="1"/>
  <c r="D139" i="1"/>
  <c r="F139" i="1"/>
  <c r="E139" i="1"/>
  <c r="F130" i="1"/>
  <c r="E130" i="1"/>
  <c r="D130" i="1"/>
  <c r="C130" i="1"/>
  <c r="F126" i="1"/>
  <c r="E126" i="1"/>
  <c r="D126" i="1"/>
  <c r="H126" i="1" s="1"/>
  <c r="C126" i="1"/>
  <c r="G126" i="1" s="1"/>
  <c r="F110" i="1"/>
  <c r="E110" i="1"/>
  <c r="D110" i="1"/>
  <c r="C110" i="1"/>
  <c r="F107" i="1"/>
  <c r="E107" i="1"/>
  <c r="D107" i="1"/>
  <c r="H107" i="1" s="1"/>
  <c r="C107" i="1"/>
  <c r="G107" i="1" s="1"/>
  <c r="F96" i="1"/>
  <c r="E96" i="1"/>
  <c r="D96" i="1"/>
  <c r="C96" i="1"/>
  <c r="F86" i="1"/>
  <c r="E86" i="1"/>
  <c r="D86" i="1"/>
  <c r="H86" i="1" s="1"/>
  <c r="C86" i="1"/>
  <c r="G86" i="1" s="1"/>
  <c r="F76" i="1"/>
  <c r="E76" i="1"/>
  <c r="D76" i="1"/>
  <c r="H76" i="1" s="1"/>
  <c r="C76" i="1"/>
  <c r="G76" i="1" s="1"/>
  <c r="F64" i="1"/>
  <c r="E64" i="1"/>
  <c r="D64" i="1"/>
  <c r="C64" i="1"/>
  <c r="F40" i="1"/>
  <c r="E40" i="1"/>
  <c r="D40" i="1"/>
  <c r="H40" i="1" s="1"/>
  <c r="C40" i="1"/>
  <c r="G40" i="1" s="1"/>
  <c r="G64" i="1" l="1"/>
  <c r="G96" i="1"/>
  <c r="G110" i="1"/>
  <c r="G130" i="1"/>
  <c r="G139" i="1"/>
  <c r="H64" i="1"/>
  <c r="H96" i="1"/>
  <c r="H110" i="1"/>
  <c r="H130" i="1"/>
  <c r="H139" i="1"/>
</calcChain>
</file>

<file path=xl/sharedStrings.xml><?xml version="1.0" encoding="utf-8"?>
<sst xmlns="http://schemas.openxmlformats.org/spreadsheetml/2006/main" count="273" uniqueCount="157">
  <si>
    <t>TÜRKİYE GENELİ RAPOR ÜLKE GRUPLARI</t>
  </si>
  <si>
    <t>ÜLKE GRUBU</t>
  </si>
  <si>
    <t>ÜLKE ADI</t>
  </si>
  <si>
    <t>ANGOLA</t>
  </si>
  <si>
    <t>BENİN</t>
  </si>
  <si>
    <t>BURKİNA FASO</t>
  </si>
  <si>
    <t>CIBUTI</t>
  </si>
  <si>
    <t>EKVATOR GİNESİ</t>
  </si>
  <si>
    <t>ERİTRE</t>
  </si>
  <si>
    <t>FAS</t>
  </si>
  <si>
    <t>FİLDİŞİ SAHİLİ</t>
  </si>
  <si>
    <t>GABON</t>
  </si>
  <si>
    <t>GAMBIYA</t>
  </si>
  <si>
    <t>GANA</t>
  </si>
  <si>
    <t>GINE</t>
  </si>
  <si>
    <t>GINE-BISSAU</t>
  </si>
  <si>
    <t>GÜNEY AFRİKA CUMHURİ</t>
  </si>
  <si>
    <t>KAMERUN</t>
  </si>
  <si>
    <t>KENYA</t>
  </si>
  <si>
    <t>KOMOR ADALARI</t>
  </si>
  <si>
    <t>KONGO</t>
  </si>
  <si>
    <t>KONGO(DEM.CM)E.ZAİRE</t>
  </si>
  <si>
    <t>LİBERYA</t>
  </si>
  <si>
    <t>LİBYA</t>
  </si>
  <si>
    <t>MALİ</t>
  </si>
  <si>
    <t>MAURİTİUS</t>
  </si>
  <si>
    <t>MISIR</t>
  </si>
  <si>
    <t>MORİTANYA</t>
  </si>
  <si>
    <t>MOZAMBİK</t>
  </si>
  <si>
    <t>NIJER</t>
  </si>
  <si>
    <t>NİJERYA</t>
  </si>
  <si>
    <t>SENEGAL</t>
  </si>
  <si>
    <t>SIERRA LEONE</t>
  </si>
  <si>
    <t>SOMALI</t>
  </si>
  <si>
    <t>SUDAN</t>
  </si>
  <si>
    <t>TANZANYA(BİRLEŞ.CUM)</t>
  </si>
  <si>
    <t>TOGO</t>
  </si>
  <si>
    <t>UGANDA</t>
  </si>
  <si>
    <t>ZAMBIA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</si>
  <si>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</si>
  <si>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</si>
  <si>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</si>
  <si>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</si>
  <si>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</si>
  <si>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</si>
  <si>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</si>
  <si>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</si>
  <si>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</si>
  <si>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</si>
  <si>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</si>
  <si>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</si>
  <si>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</si>
  <si>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</si>
  <si>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</si>
  <si>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ROMANYA</t>
  </si>
  <si>
    <t>SLOVAKYA</t>
  </si>
  <si>
    <t>SLOVENYA</t>
  </si>
  <si>
    <t>YUNANİSTAN</t>
  </si>
  <si>
    <t>İRLANDA</t>
  </si>
  <si>
    <t>İSPANYA</t>
  </si>
  <si>
    <t>İSVEÇ</t>
  </si>
  <si>
    <t>İTALYA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</si>
  <si>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</si>
  <si>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</si>
  <si>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</si>
  <si>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</si>
  <si>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</si>
  <si>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</si>
  <si>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</si>
  <si>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</si>
  <si>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</si>
  <si>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</si>
  <si>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</si>
  <si>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BAHAMALAR</t>
  </si>
  <si>
    <t>HONDURAS</t>
  </si>
  <si>
    <t>KÜBA</t>
  </si>
  <si>
    <t>PANAMA</t>
  </si>
  <si>
    <t>TRINIDAD VE TOBAGO</t>
  </si>
  <si>
    <t>VENEZUELLA</t>
  </si>
  <si>
    <t>ŞİLİ</t>
  </si>
  <si>
    <t>AFGANİSTAN</t>
  </si>
  <si>
    <t>BANGLADEŞ</t>
  </si>
  <si>
    <t>HINDISTAN</t>
  </si>
  <si>
    <t>KAMBOÇYA</t>
  </si>
  <si>
    <t>MALDİV ADALARI</t>
  </si>
  <si>
    <t>MOGOLISTAN</t>
  </si>
  <si>
    <t>PAKISTAN</t>
  </si>
  <si>
    <t>SRI LANKA</t>
  </si>
  <si>
    <t>ÇİN HALK CUMHURİYETİ</t>
  </si>
  <si>
    <t>ARNAVUTLUK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</si>
  <si>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</si>
  <si>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</si>
  <si>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</si>
  <si>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</si>
  <si>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</si>
  <si>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</si>
  <si>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</si>
  <si>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</si>
  <si>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</si>
  <si>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BİRLEŞİK DEVLETLER</t>
  </si>
  <si>
    <t>KANADA</t>
  </si>
  <si>
    <t>AVUSTRALYA</t>
  </si>
  <si>
    <t>YENI ZELANDA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</si>
  <si>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</si>
  <si>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</si>
  <si>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</si>
  <si>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</si>
  <si>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</si>
  <si>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</si>
  <si>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</si>
  <si>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</si>
  <si>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</si>
  <si>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</si>
  <si>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</si>
  <si>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</si>
  <si>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</si>
  <si>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</si>
  <si>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</si>
  <si>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BURSA SERBEST BÖLG.</t>
  </si>
  <si>
    <t>MENEMEN DERİ SR.BLG.</t>
  </si>
  <si>
    <t>MERSİN SERBEST BÖLGE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</si>
  <si>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</si>
  <si>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</si>
  <si>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</si>
  <si>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</si>
  <si>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</si>
  <si>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</si>
  <si>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</si>
  <si>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</si>
  <si>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ÜLKELER BAZINDA TÜRKİYE GENELİ  SİYAH ZEYTİN  İHRACAT RAPORU</t>
  </si>
  <si>
    <t>MİKTAR DEĞİŞİM%</t>
  </si>
  <si>
    <t>TUTAR DEĞİŞİM %</t>
  </si>
  <si>
    <t>01.10.2021 - 31.08.2022
MİKTAR (KG)</t>
  </si>
  <si>
    <t>01.10.2021 - 31.08.2022
TUTAR ($)</t>
  </si>
  <si>
    <t>01.10.2022 - 31.08.2023
MİKTAR (KG)</t>
  </si>
  <si>
    <t>01.10.2022 - 31.08.2023
TUTAR ($)</t>
  </si>
  <si>
    <t>AFRİKA ÜLKELERİ</t>
  </si>
  <si>
    <t>DİĞER ASYA ÜLKELERİ</t>
  </si>
  <si>
    <t>DİĞER AVRUPA ÜLKELERİ</t>
  </si>
  <si>
    <t>OKYANUSYA ÜLKELERİ</t>
  </si>
  <si>
    <t>ORTADOĞU ÜLKELERİ</t>
  </si>
  <si>
    <t>SERBEST BÖLGELER</t>
  </si>
  <si>
    <t>UZAKDOĞU ÜLKELERİ</t>
  </si>
  <si>
    <t>TOPLAM</t>
  </si>
  <si>
    <t>TOPLAM AFRİKA ÜLKELERİ</t>
  </si>
  <si>
    <t>TÜRK CUMHURİYETLERİ</t>
  </si>
  <si>
    <t>AMERİKA ÜLKELERİ</t>
  </si>
  <si>
    <t>AVRUPA BİRLİĞİ</t>
  </si>
  <si>
    <t>TOPLAM AVRUPA BİRLİĞİ</t>
  </si>
  <si>
    <t>TOPLAM TÜRK CUMHURİYETLERİ</t>
  </si>
  <si>
    <t>TOPLAM AMERİKA ÜLKELERİ</t>
  </si>
  <si>
    <t>TOPLAM DİĞER ASYA ÜLKELERİ</t>
  </si>
  <si>
    <t>TOPLAM DİĞER AVRUPA ÜLKELERİ</t>
  </si>
  <si>
    <t>TOPLAM OKYANUSYA ÜLKELERİ</t>
  </si>
  <si>
    <t>TOPLAM ORTADOĞU ÜLKELERİ</t>
  </si>
  <si>
    <t>TOPLAM SERBEST BÖLGELER</t>
  </si>
  <si>
    <t>TOPLAM UZAKDOĞU ÜLKELERİ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</si>
</sst>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19" fillId="0" borderId="12" xfId="0" applyFont="1" applyBorder="1" applyAlignment="1">
      <alignment horizontal="left" vertical="center" wrapText="1"/>
    </xf>
    <xf numFmtId="3" fontId="19" fillId="0" borderId="12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3" fontId="16" fillId="34" borderId="11" xfId="0" applyNumberFormat="1" applyFont="1" applyFill="1" applyBorder="1" applyAlignment="1">
      <alignment vertical="center"/>
    </xf>
    <xf numFmtId="0" fontId="20" fillId="33" borderId="11" xfId="0" applyFont="1" applyFill="1" applyBorder="1" applyAlignment="1">
      <alignment horizontal="left" vertical="center"/>
    </xf>
    <xf numFmtId="3" fontId="20" fillId="33" borderId="11" xfId="0" applyNumberFormat="1" applyFont="1" applyFill="1" applyBorder="1" applyAlignment="1">
      <alignment horizontal="right" vertical="center"/>
    </xf>
    <xf numFmtId="4" fontId="20" fillId="33" borderId="11" xfId="0" applyNumberFormat="1" applyFont="1" applyFill="1" applyBorder="1" applyAlignment="1">
      <alignment horizontal="right" vertical="center"/>
    </xf>
    <xf numFmtId="164" fontId="20" fillId="33" borderId="11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horizontal="left" vertical="center"/>
    </xf>
    <xf numFmtId="3" fontId="20" fillId="0" borderId="11" xfId="0" applyNumberFormat="1" applyFont="1" applyBorder="1" applyAlignment="1">
      <alignment horizontal="right" vertical="center"/>
    </xf>
    <xf numFmtId="4" fontId="20" fillId="0" borderId="11" xfId="0" applyNumberFormat="1" applyFont="1" applyBorder="1" applyAlignment="1">
      <alignment horizontal="right" vertical="center"/>
    </xf>
    <xf numFmtId="164" fontId="20" fillId="0" borderId="11" xfId="0" applyNumberFormat="1" applyFont="1" applyBorder="1" applyAlignment="1">
      <alignment horizontal="right" vertical="center"/>
    </xf>
    <xf numFmtId="0" fontId="20" fillId="33" borderId="11" xfId="0" applyFont="1" applyFill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1" xfId="0" applyFont="1" applyFill="1" applyBorder="1" applyAlignment="1">
      <alignment horizontal="left" vertical="center"/>
    </xf>
    <xf numFmtId="3" fontId="19" fillId="34" borderId="11" xfId="0" applyNumberFormat="1" applyFont="1" applyFill="1" applyBorder="1" applyAlignment="1">
      <alignment horizontal="right" vertical="center"/>
    </xf>
    <xf numFmtId="4" fontId="19" fillId="34" borderId="11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0" fillId="34" borderId="11" xfId="0" applyFont="1" applyFill="1" applyBorder="1" applyAlignment="1">
      <alignment horizontal="left" vertical="center"/>
    </xf>
    <xf numFmtId="0" fontId="19" fillId="35" borderId="11" xfId="0" applyFont="1" applyFill="1" applyBorder="1" applyAlignment="1">
      <alignment horizontal="left" vertical="center" wrapText="1"/>
    </xf>
    <xf numFmtId="0" fontId="19" fillId="35" borderId="11" xfId="0" applyFont="1" applyFill="1" applyBorder="1" applyAlignment="1">
      <alignment horizontal="right" vertical="center" wrapText="1"/>
    </xf>
    <xf numFmtId="3" fontId="19" fillId="35" borderId="11" xfId="0" applyNumberFormat="1" applyFont="1" applyFill="1" applyBorder="1" applyAlignment="1">
      <alignment horizontal="right" vertical="center" wrapText="1"/>
    </xf>
    <xf numFmtId="4" fontId="19" fillId="35" borderId="11" xfId="0" applyNumberFormat="1" applyFont="1" applyFill="1" applyBorder="1" applyAlignment="1">
      <alignment horizontal="right" vertical="center" wrapText="1"/>
    </xf>
    <xf numFmtId="164" fontId="19" fillId="35" borderId="11" xfId="0" applyNumberFormat="1" applyFont="1" applyFill="1" applyBorder="1" applyAlignment="1">
      <alignment horizontal="right" vertical="center" wrapText="1"/>
    </xf>
    <xf numFmtId="3" fontId="16" fillId="34" borderId="11" xfId="0" applyNumberFormat="1" applyFont="1" applyFill="1" applyBorder="1"/>
    <xf numFmtId="0" fontId="19" fillId="0" borderId="11" xfId="0" applyFont="1" applyBorder="1" applyAlignment="1">
      <alignment horizontal="center" vertical="center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0000000-0005-0000-0000-00001C000000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gum.eraltinkostekl/Desktop/EZZ&#304;B/Ayl&#305;k%20&#304;statistik/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0"/>
  <sheetViews>
    <sheetView tabSelected="1" topLeftCell="A82" zoomScaleNormal="100" workbookViewId="0">
      <selection activeCell="C40" sqref="C40"/>
    </sheetView>
  </sheetViews>
  <sheetFormatPr defaultRowHeight="15" outlineLevelRow="2" x14ac:dyDescent="0.25"/>
  <cols>
    <col min="1" max="1" width="31.5703125" style="1" bestFit="1" customWidth="1"/>
    <col min="2" max="2" width="25.140625" style="1" bestFit="1" customWidth="1"/>
    <col min="3" max="5" width="13.7109375" style="1" customWidth="1"/>
    <col min="6" max="6" width="13.85546875" style="1" bestFit="1" customWidth="1"/>
    <col min="7" max="8" width="9.7109375" style="1" customWidth="1"/>
    <col min="9" max="16384" width="9.140625" style="1"/>
  </cols>
  <sheetData>
    <row r="1" spans="1:8" ht="18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2" spans="1:8" ht="20.25" customHeight="1" x14ac:dyDescent="0.25">
      <c r="A2" s="29" t="s">
        <v>129</v>
      </c>
      <c r="B2" s="29"/>
      <c r="C2" s="29"/>
      <c r="D2" s="29"/>
      <c r="E2" s="29"/>
      <c r="F2" s="29"/>
      <c r="G2" s="29"/>
      <c r="H2" s="29"/>
    </row>
    <row r="3" spans="1:8" ht="45" x14ac:dyDescent="0.25">
      <c r="A3" s="2" t="s">
        <v>1</v>
      </c>
      <c r="B3" s="2" t="s">
        <v>2</v>
      </c>
      <c r="C3" s="3" t="s">
        <v>132</v>
      </c>
      <c r="D3" s="3" t="s">
        <v>133</v>
      </c>
      <c r="E3" s="3" t="s">
        <v>134</v>
      </c>
      <c r="F3" s="3" t="s">
        <v>135</v>
      </c>
      <c r="G3" s="4" t="s">
        <v>130</v>
      </c>
      <c r="H3" s="4" t="s">
        <v>131</v>
      </c>
    </row>
    <row r="4" spans="1:8" outlineLevel="2" x14ac:dyDescent="0.25">
      <c r="A4" s="6" t="s">
        <v>136</v>
      </c>
      <c r="B4" s="6" t="s">
        <v>3</v>
      </c>
      <c r="C4" s="7">
        <v>938</v>
      </c>
      <c r="D4" s="8">
        <v>2126.69</v>
      </c>
      <c r="E4" s="7">
        <v>416</v>
      </c>
      <c r="F4" s="8">
        <v>1520.26</v>
      </c>
      <c r="G4" s="9">
        <v>-55.650319829424305</v>
      </c>
      <c r="H4" s="9">
        <v>-28.515204378635346</v>
      </c>
    </row>
    <row r="5" spans="1:8" outlineLevel="2" x14ac:dyDescent="0.25">
      <c r="A5" s="10" t="s">
        <v>136</v>
      </c>
      <c r="B5" s="10" t="s">
        <v>4</v>
      </c>
      <c r="C5" s="11">
        <v>1000</v>
      </c>
      <c r="D5" s="12">
        <v>2015.74</v>
      </c>
      <c r="E5" s="11">
        <v>802.21</v>
      </c>
      <c r="F5" s="12">
        <v>2519.11</v>
      </c>
      <c r="G5" s="13">
        <v>-19.778999999999996</v>
      </c>
      <c r="H5" s="13">
        <v>24.971970591445331</v>
      </c>
    </row>
    <row r="6" spans="1:8" outlineLevel="2" x14ac:dyDescent="0.25">
      <c r="A6" s="6" t="s">
        <v>136</v>
      </c>
      <c r="B6" s="6" t="s">
        <v>5</v>
      </c>
      <c r="C6" s="14"/>
      <c r="D6" s="14"/>
      <c r="E6" s="7">
        <v>340</v>
      </c>
      <c r="F6" s="8">
        <v>1694.05</v>
      </c>
      <c r="G6" s="9">
        <v>0</v>
      </c>
      <c r="H6" s="9">
        <v>0</v>
      </c>
    </row>
    <row r="7" spans="1:8" outlineLevel="2" x14ac:dyDescent="0.25">
      <c r="A7" s="10" t="s">
        <v>136</v>
      </c>
      <c r="B7" s="10" t="s">
        <v>6</v>
      </c>
      <c r="C7" s="11">
        <v>1252.75</v>
      </c>
      <c r="D7" s="12">
        <v>3656.67</v>
      </c>
      <c r="E7" s="11">
        <v>1220</v>
      </c>
      <c r="F7" s="12">
        <v>3174.41</v>
      </c>
      <c r="G7" s="13">
        <v>-2.6142486529634805</v>
      </c>
      <c r="H7" s="13">
        <v>-13.188502107108386</v>
      </c>
    </row>
    <row r="8" spans="1:8" outlineLevel="2" x14ac:dyDescent="0.25">
      <c r="A8" s="6" t="s">
        <v>136</v>
      </c>
      <c r="B8" s="6" t="s">
        <v>7</v>
      </c>
      <c r="C8" s="7">
        <v>165.6</v>
      </c>
      <c r="D8" s="8">
        <v>806.75</v>
      </c>
      <c r="E8" s="14"/>
      <c r="F8" s="14"/>
      <c r="G8" s="9">
        <v>-100</v>
      </c>
      <c r="H8" s="9">
        <v>-100</v>
      </c>
    </row>
    <row r="9" spans="1:8" outlineLevel="2" x14ac:dyDescent="0.25">
      <c r="A9" s="10" t="s">
        <v>136</v>
      </c>
      <c r="B9" s="10" t="s">
        <v>8</v>
      </c>
      <c r="C9" s="11">
        <v>269.32</v>
      </c>
      <c r="D9" s="12">
        <v>416.43</v>
      </c>
      <c r="E9" s="15"/>
      <c r="F9" s="15"/>
      <c r="G9" s="13">
        <v>-100</v>
      </c>
      <c r="H9" s="13">
        <v>-100</v>
      </c>
    </row>
    <row r="10" spans="1:8" outlineLevel="2" x14ac:dyDescent="0.25">
      <c r="A10" s="6" t="s">
        <v>136</v>
      </c>
      <c r="B10" s="6" t="s">
        <v>9</v>
      </c>
      <c r="C10" s="7">
        <v>246.4</v>
      </c>
      <c r="D10" s="8">
        <v>880.1</v>
      </c>
      <c r="E10" s="7">
        <v>146.4</v>
      </c>
      <c r="F10" s="8">
        <v>862.8</v>
      </c>
      <c r="G10" s="9">
        <v>-40.584415584415581</v>
      </c>
      <c r="H10" s="9">
        <v>-1.9656857175321063</v>
      </c>
    </row>
    <row r="11" spans="1:8" outlineLevel="2" x14ac:dyDescent="0.25">
      <c r="A11" s="10" t="s">
        <v>136</v>
      </c>
      <c r="B11" s="10" t="s">
        <v>10</v>
      </c>
      <c r="C11" s="11">
        <v>5481.8</v>
      </c>
      <c r="D11" s="12">
        <v>12070.92</v>
      </c>
      <c r="E11" s="11">
        <v>6490.09</v>
      </c>
      <c r="F11" s="12">
        <v>10719.13</v>
      </c>
      <c r="G11" s="13">
        <v>18.393410923419314</v>
      </c>
      <c r="H11" s="13">
        <v>-11.198732159603418</v>
      </c>
    </row>
    <row r="12" spans="1:8" outlineLevel="2" x14ac:dyDescent="0.25">
      <c r="A12" s="6" t="s">
        <v>136</v>
      </c>
      <c r="B12" s="6" t="s">
        <v>11</v>
      </c>
      <c r="C12" s="7">
        <v>310</v>
      </c>
      <c r="D12" s="8">
        <v>342.26</v>
      </c>
      <c r="E12" s="7">
        <v>121.68</v>
      </c>
      <c r="F12" s="8">
        <v>423</v>
      </c>
      <c r="G12" s="9">
        <v>-60.748387096774195</v>
      </c>
      <c r="H12" s="9">
        <v>23.590253024016832</v>
      </c>
    </row>
    <row r="13" spans="1:8" outlineLevel="2" x14ac:dyDescent="0.25">
      <c r="A13" s="10" t="s">
        <v>136</v>
      </c>
      <c r="B13" s="10" t="s">
        <v>12</v>
      </c>
      <c r="C13" s="11">
        <v>222.29</v>
      </c>
      <c r="D13" s="12">
        <v>654.65</v>
      </c>
      <c r="E13" s="11">
        <v>431.61</v>
      </c>
      <c r="F13" s="12">
        <v>902.74</v>
      </c>
      <c r="G13" s="13">
        <v>94.165279589725159</v>
      </c>
      <c r="H13" s="13">
        <v>37.896585961964412</v>
      </c>
    </row>
    <row r="14" spans="1:8" outlineLevel="2" x14ac:dyDescent="0.25">
      <c r="A14" s="6" t="s">
        <v>136</v>
      </c>
      <c r="B14" s="6" t="s">
        <v>13</v>
      </c>
      <c r="C14" s="7">
        <v>1624</v>
      </c>
      <c r="D14" s="8">
        <v>3224.85</v>
      </c>
      <c r="E14" s="7">
        <v>1113.95</v>
      </c>
      <c r="F14" s="8">
        <v>3636.85</v>
      </c>
      <c r="G14" s="9">
        <v>-31.407019704433495</v>
      </c>
      <c r="H14" s="9">
        <v>12.775788021148271</v>
      </c>
    </row>
    <row r="15" spans="1:8" outlineLevel="2" x14ac:dyDescent="0.25">
      <c r="A15" s="10" t="s">
        <v>136</v>
      </c>
      <c r="B15" s="10" t="s">
        <v>14</v>
      </c>
      <c r="C15" s="11">
        <v>979.37</v>
      </c>
      <c r="D15" s="12">
        <v>3513.08</v>
      </c>
      <c r="E15" s="11">
        <v>2306.36</v>
      </c>
      <c r="F15" s="12">
        <v>5313.28</v>
      </c>
      <c r="G15" s="13">
        <v>135.49424630119364</v>
      </c>
      <c r="H15" s="13">
        <v>51.24278410967014</v>
      </c>
    </row>
    <row r="16" spans="1:8" outlineLevel="2" x14ac:dyDescent="0.25">
      <c r="A16" s="6" t="s">
        <v>136</v>
      </c>
      <c r="B16" s="6" t="s">
        <v>15</v>
      </c>
      <c r="C16" s="7">
        <v>330</v>
      </c>
      <c r="D16" s="8">
        <v>634.54999999999995</v>
      </c>
      <c r="E16" s="7">
        <v>303.70999999999998</v>
      </c>
      <c r="F16" s="8">
        <v>696.49</v>
      </c>
      <c r="G16" s="9">
        <v>-7.9666666666666721</v>
      </c>
      <c r="H16" s="9">
        <v>9.7612481285950761</v>
      </c>
    </row>
    <row r="17" spans="1:8" outlineLevel="2" x14ac:dyDescent="0.25">
      <c r="A17" s="10" t="s">
        <v>136</v>
      </c>
      <c r="B17" s="10" t="s">
        <v>16</v>
      </c>
      <c r="C17" s="11">
        <v>6246.69</v>
      </c>
      <c r="D17" s="12">
        <v>10966.14</v>
      </c>
      <c r="E17" s="11">
        <v>11666.37</v>
      </c>
      <c r="F17" s="12">
        <v>25227.45</v>
      </c>
      <c r="G17" s="13">
        <v>86.760828534792054</v>
      </c>
      <c r="H17" s="13">
        <v>130.04858591993175</v>
      </c>
    </row>
    <row r="18" spans="1:8" outlineLevel="2" x14ac:dyDescent="0.25">
      <c r="A18" s="6" t="s">
        <v>136</v>
      </c>
      <c r="B18" s="6" t="s">
        <v>17</v>
      </c>
      <c r="C18" s="7">
        <v>406.18</v>
      </c>
      <c r="D18" s="8">
        <v>1542.24</v>
      </c>
      <c r="E18" s="7">
        <v>2338.8200000000002</v>
      </c>
      <c r="F18" s="8">
        <v>6391.67</v>
      </c>
      <c r="G18" s="9">
        <v>475.80875473927813</v>
      </c>
      <c r="H18" s="9">
        <v>314.44068368087977</v>
      </c>
    </row>
    <row r="19" spans="1:8" outlineLevel="2" x14ac:dyDescent="0.25">
      <c r="A19" s="10" t="s">
        <v>136</v>
      </c>
      <c r="B19" s="10" t="s">
        <v>18</v>
      </c>
      <c r="C19" s="11">
        <v>470</v>
      </c>
      <c r="D19" s="12">
        <v>1075</v>
      </c>
      <c r="E19" s="11">
        <v>2011.6</v>
      </c>
      <c r="F19" s="12">
        <v>9354.15</v>
      </c>
      <c r="G19" s="13">
        <v>328</v>
      </c>
      <c r="H19" s="13">
        <v>770.15348837209308</v>
      </c>
    </row>
    <row r="20" spans="1:8" outlineLevel="2" x14ac:dyDescent="0.25">
      <c r="A20" s="6" t="s">
        <v>136</v>
      </c>
      <c r="B20" s="6" t="s">
        <v>19</v>
      </c>
      <c r="C20" s="14"/>
      <c r="D20" s="14"/>
      <c r="E20" s="7">
        <v>100</v>
      </c>
      <c r="F20" s="8">
        <v>567.74</v>
      </c>
      <c r="G20" s="9">
        <v>0</v>
      </c>
      <c r="H20" s="9">
        <v>0</v>
      </c>
    </row>
    <row r="21" spans="1:8" outlineLevel="2" x14ac:dyDescent="0.25">
      <c r="A21" s="10" t="s">
        <v>136</v>
      </c>
      <c r="B21" s="10" t="s">
        <v>20</v>
      </c>
      <c r="C21" s="11">
        <v>248.8</v>
      </c>
      <c r="D21" s="12">
        <v>739.02</v>
      </c>
      <c r="E21" s="11">
        <v>12357.59</v>
      </c>
      <c r="F21" s="12">
        <v>40382.870000000003</v>
      </c>
      <c r="G21" s="13">
        <v>4866.8770096463022</v>
      </c>
      <c r="H21" s="13">
        <v>5364.3812075451278</v>
      </c>
    </row>
    <row r="22" spans="1:8" outlineLevel="2" x14ac:dyDescent="0.25">
      <c r="A22" s="6" t="s">
        <v>136</v>
      </c>
      <c r="B22" s="6" t="s">
        <v>21</v>
      </c>
      <c r="C22" s="7">
        <v>1177.06</v>
      </c>
      <c r="D22" s="8">
        <v>4859.04</v>
      </c>
      <c r="E22" s="7">
        <v>2213.8000000000002</v>
      </c>
      <c r="F22" s="8">
        <v>3817.23</v>
      </c>
      <c r="G22" s="9">
        <v>88.078772534960009</v>
      </c>
      <c r="H22" s="9">
        <v>-21.440654944186505</v>
      </c>
    </row>
    <row r="23" spans="1:8" outlineLevel="2" x14ac:dyDescent="0.25">
      <c r="A23" s="10" t="s">
        <v>136</v>
      </c>
      <c r="B23" s="10" t="s">
        <v>22</v>
      </c>
      <c r="C23" s="11">
        <v>500.7</v>
      </c>
      <c r="D23" s="12">
        <v>1579.59</v>
      </c>
      <c r="E23" s="11">
        <v>1079.05</v>
      </c>
      <c r="F23" s="12">
        <v>1380.47</v>
      </c>
      <c r="G23" s="13">
        <v>115.50828839624525</v>
      </c>
      <c r="H23" s="13">
        <v>-12.605802771605283</v>
      </c>
    </row>
    <row r="24" spans="1:8" outlineLevel="2" x14ac:dyDescent="0.25">
      <c r="A24" s="6" t="s">
        <v>136</v>
      </c>
      <c r="B24" s="6" t="s">
        <v>23</v>
      </c>
      <c r="C24" s="7">
        <v>956493.31</v>
      </c>
      <c r="D24" s="8">
        <v>1846151.53</v>
      </c>
      <c r="E24" s="7">
        <v>701844.63</v>
      </c>
      <c r="F24" s="8">
        <v>1264230.98</v>
      </c>
      <c r="G24" s="9">
        <v>-26.623153276419679</v>
      </c>
      <c r="H24" s="9">
        <v>-31.520736003723382</v>
      </c>
    </row>
    <row r="25" spans="1:8" outlineLevel="2" x14ac:dyDescent="0.25">
      <c r="A25" s="10" t="s">
        <v>136</v>
      </c>
      <c r="B25" s="10" t="s">
        <v>24</v>
      </c>
      <c r="C25" s="15"/>
      <c r="D25" s="15"/>
      <c r="E25" s="11">
        <v>144</v>
      </c>
      <c r="F25" s="12">
        <v>58.8</v>
      </c>
      <c r="G25" s="13">
        <v>0</v>
      </c>
      <c r="H25" s="13">
        <v>0</v>
      </c>
    </row>
    <row r="26" spans="1:8" outlineLevel="2" x14ac:dyDescent="0.25">
      <c r="A26" s="6" t="s">
        <v>136</v>
      </c>
      <c r="B26" s="6" t="s">
        <v>25</v>
      </c>
      <c r="C26" s="7">
        <v>1935</v>
      </c>
      <c r="D26" s="8">
        <v>3926.27</v>
      </c>
      <c r="E26" s="7">
        <v>4905.6000000000004</v>
      </c>
      <c r="F26" s="8">
        <v>5586.4</v>
      </c>
      <c r="G26" s="9">
        <v>153.51937984496126</v>
      </c>
      <c r="H26" s="9">
        <v>42.28262447564736</v>
      </c>
    </row>
    <row r="27" spans="1:8" outlineLevel="2" x14ac:dyDescent="0.25">
      <c r="A27" s="10" t="s">
        <v>136</v>
      </c>
      <c r="B27" s="10" t="s">
        <v>26</v>
      </c>
      <c r="C27" s="11">
        <v>9756.7999999999993</v>
      </c>
      <c r="D27" s="12">
        <v>9262</v>
      </c>
      <c r="E27" s="11">
        <v>1836</v>
      </c>
      <c r="F27" s="12">
        <v>5198.3999999999996</v>
      </c>
      <c r="G27" s="13">
        <v>-81.182354870449316</v>
      </c>
      <c r="H27" s="13">
        <v>-43.873893327575047</v>
      </c>
    </row>
    <row r="28" spans="1:8" outlineLevel="2" x14ac:dyDescent="0.25">
      <c r="A28" s="6" t="s">
        <v>136</v>
      </c>
      <c r="B28" s="6" t="s">
        <v>27</v>
      </c>
      <c r="C28" s="7">
        <v>2197.48</v>
      </c>
      <c r="D28" s="8">
        <v>3303.19</v>
      </c>
      <c r="E28" s="7">
        <v>1040</v>
      </c>
      <c r="F28" s="8">
        <v>2439.48</v>
      </c>
      <c r="G28" s="9">
        <v>-52.673061870870271</v>
      </c>
      <c r="H28" s="9">
        <v>-26.1477541406943</v>
      </c>
    </row>
    <row r="29" spans="1:8" outlineLevel="2" x14ac:dyDescent="0.25">
      <c r="A29" s="10" t="s">
        <v>136</v>
      </c>
      <c r="B29" s="10" t="s">
        <v>28</v>
      </c>
      <c r="C29" s="11">
        <v>218.8</v>
      </c>
      <c r="D29" s="12">
        <v>520.35</v>
      </c>
      <c r="E29" s="11">
        <v>148</v>
      </c>
      <c r="F29" s="12">
        <v>421</v>
      </c>
      <c r="G29" s="13">
        <v>-32.358318098720297</v>
      </c>
      <c r="H29" s="13">
        <v>-19.092918228115693</v>
      </c>
    </row>
    <row r="30" spans="1:8" outlineLevel="2" x14ac:dyDescent="0.25">
      <c r="A30" s="6" t="s">
        <v>136</v>
      </c>
      <c r="B30" s="6" t="s">
        <v>29</v>
      </c>
      <c r="C30" s="7">
        <v>1231.29</v>
      </c>
      <c r="D30" s="8">
        <v>4642.76</v>
      </c>
      <c r="E30" s="14"/>
      <c r="F30" s="14"/>
      <c r="G30" s="9">
        <v>-100</v>
      </c>
      <c r="H30" s="9">
        <v>-100</v>
      </c>
    </row>
    <row r="31" spans="1:8" outlineLevel="2" x14ac:dyDescent="0.25">
      <c r="A31" s="10" t="s">
        <v>136</v>
      </c>
      <c r="B31" s="10" t="s">
        <v>30</v>
      </c>
      <c r="C31" s="11">
        <v>2341.7199999999998</v>
      </c>
      <c r="D31" s="12">
        <v>3582.66</v>
      </c>
      <c r="E31" s="11">
        <v>265.24</v>
      </c>
      <c r="F31" s="12">
        <v>988.5</v>
      </c>
      <c r="G31" s="13">
        <v>-88.673282886083712</v>
      </c>
      <c r="H31" s="13">
        <v>-72.408768903552115</v>
      </c>
    </row>
    <row r="32" spans="1:8" outlineLevel="2" x14ac:dyDescent="0.25">
      <c r="A32" s="6" t="s">
        <v>136</v>
      </c>
      <c r="B32" s="6" t="s">
        <v>31</v>
      </c>
      <c r="C32" s="7">
        <v>2802.99</v>
      </c>
      <c r="D32" s="8">
        <v>6776.68</v>
      </c>
      <c r="E32" s="7">
        <v>1805.89</v>
      </c>
      <c r="F32" s="8">
        <v>4752.12</v>
      </c>
      <c r="G32" s="9">
        <v>-35.572727694354946</v>
      </c>
      <c r="H32" s="9">
        <v>-29.875396211714293</v>
      </c>
    </row>
    <row r="33" spans="1:8" outlineLevel="2" x14ac:dyDescent="0.25">
      <c r="A33" s="10" t="s">
        <v>136</v>
      </c>
      <c r="B33" s="10" t="s">
        <v>32</v>
      </c>
      <c r="C33" s="11">
        <v>4435.03</v>
      </c>
      <c r="D33" s="12">
        <v>9022.52</v>
      </c>
      <c r="E33" s="11">
        <v>2196.31</v>
      </c>
      <c r="F33" s="12">
        <v>4710.42</v>
      </c>
      <c r="G33" s="13">
        <v>-50.478125288893196</v>
      </c>
      <c r="H33" s="13">
        <v>-47.792634430292203</v>
      </c>
    </row>
    <row r="34" spans="1:8" outlineLevel="2" x14ac:dyDescent="0.25">
      <c r="A34" s="6" t="s">
        <v>136</v>
      </c>
      <c r="B34" s="6" t="s">
        <v>33</v>
      </c>
      <c r="C34" s="7">
        <v>18982.52</v>
      </c>
      <c r="D34" s="8">
        <v>41493.67</v>
      </c>
      <c r="E34" s="7">
        <v>15368.2</v>
      </c>
      <c r="F34" s="8">
        <v>48295.85</v>
      </c>
      <c r="G34" s="9">
        <v>-19.040253875670881</v>
      </c>
      <c r="H34" s="9">
        <v>16.3932956520838</v>
      </c>
    </row>
    <row r="35" spans="1:8" outlineLevel="2" x14ac:dyDescent="0.25">
      <c r="A35" s="10" t="s">
        <v>136</v>
      </c>
      <c r="B35" s="10" t="s">
        <v>34</v>
      </c>
      <c r="C35" s="11">
        <v>1214.78</v>
      </c>
      <c r="D35" s="12">
        <v>3737.53</v>
      </c>
      <c r="E35" s="11">
        <v>10993.88</v>
      </c>
      <c r="F35" s="12">
        <v>14350.74</v>
      </c>
      <c r="G35" s="13">
        <v>805.0099606513113</v>
      </c>
      <c r="H35" s="13">
        <v>283.96320564650983</v>
      </c>
    </row>
    <row r="36" spans="1:8" outlineLevel="2" x14ac:dyDescent="0.25">
      <c r="A36" s="6" t="s">
        <v>136</v>
      </c>
      <c r="B36" s="6" t="s">
        <v>35</v>
      </c>
      <c r="C36" s="7">
        <v>2551.7600000000002</v>
      </c>
      <c r="D36" s="8">
        <v>10008.02</v>
      </c>
      <c r="E36" s="7">
        <v>9867.61</v>
      </c>
      <c r="F36" s="8">
        <v>27911.48</v>
      </c>
      <c r="G36" s="9">
        <v>286.69820045772326</v>
      </c>
      <c r="H36" s="9">
        <v>178.89112931428994</v>
      </c>
    </row>
    <row r="37" spans="1:8" outlineLevel="2" x14ac:dyDescent="0.25">
      <c r="A37" s="10" t="s">
        <v>136</v>
      </c>
      <c r="B37" s="10" t="s">
        <v>36</v>
      </c>
      <c r="C37" s="11">
        <v>42.09</v>
      </c>
      <c r="D37" s="12">
        <v>103.28</v>
      </c>
      <c r="E37" s="15"/>
      <c r="F37" s="15"/>
      <c r="G37" s="13">
        <v>-99.999999999999986</v>
      </c>
      <c r="H37" s="13">
        <v>-100</v>
      </c>
    </row>
    <row r="38" spans="1:8" outlineLevel="2" x14ac:dyDescent="0.25">
      <c r="A38" s="6" t="s">
        <v>136</v>
      </c>
      <c r="B38" s="6" t="s">
        <v>37</v>
      </c>
      <c r="C38" s="7">
        <v>7141</v>
      </c>
      <c r="D38" s="8">
        <v>27123.18</v>
      </c>
      <c r="E38" s="14"/>
      <c r="F38" s="14"/>
      <c r="G38" s="9">
        <v>-100</v>
      </c>
      <c r="H38" s="9">
        <v>-100</v>
      </c>
    </row>
    <row r="39" spans="1:8" outlineLevel="2" x14ac:dyDescent="0.25">
      <c r="A39" s="10" t="s">
        <v>136</v>
      </c>
      <c r="B39" s="10" t="s">
        <v>38</v>
      </c>
      <c r="C39" s="11">
        <v>4712.2700000000004</v>
      </c>
      <c r="D39" s="12">
        <v>16453.84</v>
      </c>
      <c r="E39" s="11">
        <v>1729.45</v>
      </c>
      <c r="F39" s="12">
        <v>4575.2299999999996</v>
      </c>
      <c r="G39" s="13">
        <v>-63.299004513748159</v>
      </c>
      <c r="H39" s="13">
        <v>-72.193542662381546</v>
      </c>
    </row>
    <row r="40" spans="1:8" outlineLevel="2" x14ac:dyDescent="0.25">
      <c r="A40" s="16" t="s">
        <v>144</v>
      </c>
      <c r="B40" s="17"/>
      <c r="C40" s="18">
        <f>SUM(C4:C39)</f>
        <v>1037925.8000000002</v>
      </c>
      <c r="D40" s="18">
        <f t="shared" ref="D40:F40" si="0">SUM(D4:D39)</f>
        <v>2037211.2</v>
      </c>
      <c r="E40" s="18">
        <f t="shared" si="0"/>
        <v>797604.04999999993</v>
      </c>
      <c r="F40" s="18">
        <f t="shared" si="0"/>
        <v>1502103.0999999999</v>
      </c>
      <c r="G40" s="5">
        <f>(E40/C40-1)*100</f>
        <v>-23.154039527681093</v>
      </c>
      <c r="H40" s="5">
        <f>(F40/D40-1)*100</f>
        <v>-26.266697336044498</v>
      </c>
    </row>
    <row r="41" spans="1:8" outlineLevel="2" x14ac:dyDescent="0.25">
      <c r="A41" s="6" t="s">
        <v>147</v>
      </c>
      <c r="B41" s="6" t="s">
        <v>39</v>
      </c>
      <c r="C41" s="7">
        <v>9435094.2599999998</v>
      </c>
      <c r="D41" s="8">
        <v>24440512.629999999</v>
      </c>
      <c r="E41" s="7">
        <v>9360065.0299999993</v>
      </c>
      <c r="F41" s="8">
        <v>29695388</v>
      </c>
      <c r="G41" s="9">
        <v>-0.79521441898133671</v>
      </c>
      <c r="H41" s="9">
        <v>21.500675740940878</v>
      </c>
    </row>
    <row r="42" spans="1:8" outlineLevel="2" x14ac:dyDescent="0.25">
      <c r="A42" s="10" t="s">
        <v>147</v>
      </c>
      <c r="B42" s="10" t="s">
        <v>40</v>
      </c>
      <c r="C42" s="11">
        <v>389427.6</v>
      </c>
      <c r="D42" s="12">
        <v>1012759.4</v>
      </c>
      <c r="E42" s="11">
        <v>343719.51</v>
      </c>
      <c r="F42" s="12">
        <v>1095107.25</v>
      </c>
      <c r="G42" s="13">
        <v>-11.737249748091806</v>
      </c>
      <c r="H42" s="13">
        <v>8.1310378358374145</v>
      </c>
    </row>
    <row r="43" spans="1:8" outlineLevel="2" x14ac:dyDescent="0.25">
      <c r="A43" s="6" t="s">
        <v>147</v>
      </c>
      <c r="B43" s="6" t="s">
        <v>41</v>
      </c>
      <c r="C43" s="7">
        <v>289234.07</v>
      </c>
      <c r="D43" s="8">
        <v>811188.59</v>
      </c>
      <c r="E43" s="7">
        <v>297777.28000000003</v>
      </c>
      <c r="F43" s="8">
        <v>994914.64</v>
      </c>
      <c r="G43" s="9">
        <v>2.9537357061704457</v>
      </c>
      <c r="H43" s="9">
        <v>22.648993374031562</v>
      </c>
    </row>
    <row r="44" spans="1:8" outlineLevel="2" x14ac:dyDescent="0.25">
      <c r="A44" s="10" t="s">
        <v>147</v>
      </c>
      <c r="B44" s="10" t="s">
        <v>42</v>
      </c>
      <c r="C44" s="11">
        <v>6907113.8200000003</v>
      </c>
      <c r="D44" s="12">
        <v>8004586.5099999998</v>
      </c>
      <c r="E44" s="11">
        <v>7149879.4199999999</v>
      </c>
      <c r="F44" s="12">
        <v>8887607.8399999999</v>
      </c>
      <c r="G44" s="13">
        <v>3.5147183950705423</v>
      </c>
      <c r="H44" s="13">
        <v>11.03144214753449</v>
      </c>
    </row>
    <row r="45" spans="1:8" outlineLevel="2" x14ac:dyDescent="0.25">
      <c r="A45" s="6" t="s">
        <v>147</v>
      </c>
      <c r="B45" s="6" t="s">
        <v>43</v>
      </c>
      <c r="C45" s="7">
        <v>182967.07</v>
      </c>
      <c r="D45" s="8">
        <v>460975.43</v>
      </c>
      <c r="E45" s="7">
        <v>159896.62</v>
      </c>
      <c r="F45" s="8">
        <v>545003.9</v>
      </c>
      <c r="G45" s="9">
        <v>-12.609072222668269</v>
      </c>
      <c r="H45" s="9">
        <v>18.228405362081887</v>
      </c>
    </row>
    <row r="46" spans="1:8" outlineLevel="2" x14ac:dyDescent="0.25">
      <c r="A46" s="10" t="s">
        <v>147</v>
      </c>
      <c r="B46" s="10" t="s">
        <v>44</v>
      </c>
      <c r="C46" s="11">
        <v>1212.5999999999999</v>
      </c>
      <c r="D46" s="12">
        <v>5401.04</v>
      </c>
      <c r="E46" s="11">
        <v>580.20000000000005</v>
      </c>
      <c r="F46" s="12">
        <v>4022.78</v>
      </c>
      <c r="G46" s="13">
        <v>-52.152399802078172</v>
      </c>
      <c r="H46" s="13">
        <v>-25.518418674921861</v>
      </c>
    </row>
    <row r="47" spans="1:8" outlineLevel="2" x14ac:dyDescent="0.25">
      <c r="A47" s="6" t="s">
        <v>147</v>
      </c>
      <c r="B47" s="6" t="s">
        <v>45</v>
      </c>
      <c r="C47" s="7">
        <v>696433.36</v>
      </c>
      <c r="D47" s="8">
        <v>1846672.76</v>
      </c>
      <c r="E47" s="7">
        <v>809643.32</v>
      </c>
      <c r="F47" s="8">
        <v>2439350.67</v>
      </c>
      <c r="G47" s="9">
        <v>16.255677355834873</v>
      </c>
      <c r="H47" s="9">
        <v>32.09436576082922</v>
      </c>
    </row>
    <row r="48" spans="1:8" outlineLevel="2" x14ac:dyDescent="0.25">
      <c r="A48" s="10" t="s">
        <v>147</v>
      </c>
      <c r="B48" s="10" t="s">
        <v>46</v>
      </c>
      <c r="C48" s="11">
        <v>38744.78</v>
      </c>
      <c r="D48" s="12">
        <v>91470.24</v>
      </c>
      <c r="E48" s="11">
        <v>8343.6</v>
      </c>
      <c r="F48" s="12">
        <v>18505.87</v>
      </c>
      <c r="G48" s="13">
        <v>-78.465228090080785</v>
      </c>
      <c r="H48" s="13">
        <v>-79.76842522770248</v>
      </c>
    </row>
    <row r="49" spans="1:8" outlineLevel="2" x14ac:dyDescent="0.25">
      <c r="A49" s="6" t="s">
        <v>147</v>
      </c>
      <c r="B49" s="6" t="s">
        <v>47</v>
      </c>
      <c r="C49" s="7">
        <v>2734.6</v>
      </c>
      <c r="D49" s="8">
        <v>7335.15</v>
      </c>
      <c r="E49" s="7">
        <v>5246.1</v>
      </c>
      <c r="F49" s="8">
        <v>18098.89</v>
      </c>
      <c r="G49" s="9">
        <v>91.841585606670108</v>
      </c>
      <c r="H49" s="9">
        <v>146.74192075145021</v>
      </c>
    </row>
    <row r="50" spans="1:8" outlineLevel="2" x14ac:dyDescent="0.25">
      <c r="A50" s="10" t="s">
        <v>147</v>
      </c>
      <c r="B50" s="10" t="s">
        <v>48</v>
      </c>
      <c r="C50" s="11">
        <v>1033774.32</v>
      </c>
      <c r="D50" s="12">
        <v>2650815.84</v>
      </c>
      <c r="E50" s="11">
        <v>933403.4</v>
      </c>
      <c r="F50" s="12">
        <v>2843310.37</v>
      </c>
      <c r="G50" s="13">
        <v>-9.7091713402205553</v>
      </c>
      <c r="H50" s="13">
        <v>7.2617089084543975</v>
      </c>
    </row>
    <row r="51" spans="1:8" outlineLevel="2" x14ac:dyDescent="0.25">
      <c r="A51" s="6" t="s">
        <v>147</v>
      </c>
      <c r="B51" s="6" t="s">
        <v>49</v>
      </c>
      <c r="C51" s="7">
        <v>21708.07</v>
      </c>
      <c r="D51" s="8">
        <v>51740.1</v>
      </c>
      <c r="E51" s="7">
        <v>1721</v>
      </c>
      <c r="F51" s="8">
        <v>8014.89</v>
      </c>
      <c r="G51" s="9">
        <v>-92.072072736083868</v>
      </c>
      <c r="H51" s="9">
        <v>-84.50932642186622</v>
      </c>
    </row>
    <row r="52" spans="1:8" outlineLevel="2" x14ac:dyDescent="0.25">
      <c r="A52" s="10" t="s">
        <v>147</v>
      </c>
      <c r="B52" s="10" t="s">
        <v>50</v>
      </c>
      <c r="C52" s="11">
        <v>3949.09</v>
      </c>
      <c r="D52" s="12">
        <v>5387.61</v>
      </c>
      <c r="E52" s="15"/>
      <c r="F52" s="15"/>
      <c r="G52" s="13">
        <v>-100</v>
      </c>
      <c r="H52" s="13">
        <v>-100</v>
      </c>
    </row>
    <row r="53" spans="1:8" outlineLevel="2" x14ac:dyDescent="0.25">
      <c r="A53" s="6" t="s">
        <v>147</v>
      </c>
      <c r="B53" s="6" t="s">
        <v>51</v>
      </c>
      <c r="C53" s="7">
        <v>61350.85</v>
      </c>
      <c r="D53" s="8">
        <v>123860.34</v>
      </c>
      <c r="E53" s="7">
        <v>65351.49</v>
      </c>
      <c r="F53" s="8">
        <v>148505.60000000001</v>
      </c>
      <c r="G53" s="9">
        <v>6.5209202480487223</v>
      </c>
      <c r="H53" s="9">
        <v>19.897620174464247</v>
      </c>
    </row>
    <row r="54" spans="1:8" outlineLevel="2" x14ac:dyDescent="0.25">
      <c r="A54" s="10" t="s">
        <v>147</v>
      </c>
      <c r="B54" s="10" t="s">
        <v>52</v>
      </c>
      <c r="C54" s="11">
        <v>9540</v>
      </c>
      <c r="D54" s="12">
        <v>25027.08</v>
      </c>
      <c r="E54" s="11">
        <v>2508</v>
      </c>
      <c r="F54" s="12">
        <v>10086.15</v>
      </c>
      <c r="G54" s="13">
        <v>-73.710691823899367</v>
      </c>
      <c r="H54" s="13">
        <v>-59.699053984723754</v>
      </c>
    </row>
    <row r="55" spans="1:8" outlineLevel="2" x14ac:dyDescent="0.25">
      <c r="A55" s="6" t="s">
        <v>147</v>
      </c>
      <c r="B55" s="6" t="s">
        <v>53</v>
      </c>
      <c r="C55" s="7">
        <v>40</v>
      </c>
      <c r="D55" s="8">
        <v>110.12</v>
      </c>
      <c r="E55" s="7">
        <v>15911.5</v>
      </c>
      <c r="F55" s="8">
        <v>81559.649999999994</v>
      </c>
      <c r="G55" s="9">
        <v>39678.75</v>
      </c>
      <c r="H55" s="9">
        <v>73964.338903014883</v>
      </c>
    </row>
    <row r="56" spans="1:8" outlineLevel="2" x14ac:dyDescent="0.25">
      <c r="A56" s="10" t="s">
        <v>147</v>
      </c>
      <c r="B56" s="10" t="s">
        <v>54</v>
      </c>
      <c r="C56" s="11">
        <v>20290180.18</v>
      </c>
      <c r="D56" s="12">
        <v>24012822.420000002</v>
      </c>
      <c r="E56" s="11">
        <v>17473274.076000001</v>
      </c>
      <c r="F56" s="12">
        <v>22562216.149999999</v>
      </c>
      <c r="G56" s="13">
        <v>-13.883100490042068</v>
      </c>
      <c r="H56" s="13">
        <v>-6.0409653002381347</v>
      </c>
    </row>
    <row r="57" spans="1:8" outlineLevel="2" x14ac:dyDescent="0.25">
      <c r="A57" s="6" t="s">
        <v>147</v>
      </c>
      <c r="B57" s="6" t="s">
        <v>55</v>
      </c>
      <c r="C57" s="7">
        <v>49.92</v>
      </c>
      <c r="D57" s="8">
        <v>281.91000000000003</v>
      </c>
      <c r="E57" s="14"/>
      <c r="F57" s="14"/>
      <c r="G57" s="9">
        <v>-100</v>
      </c>
      <c r="H57" s="9">
        <v>-100</v>
      </c>
    </row>
    <row r="58" spans="1:8" outlineLevel="2" x14ac:dyDescent="0.25">
      <c r="A58" s="10" t="s">
        <v>147</v>
      </c>
      <c r="B58" s="10" t="s">
        <v>56</v>
      </c>
      <c r="C58" s="15"/>
      <c r="D58" s="15"/>
      <c r="E58" s="11">
        <v>467.2</v>
      </c>
      <c r="F58" s="12">
        <v>2.1800000000000002</v>
      </c>
      <c r="G58" s="13">
        <v>0</v>
      </c>
      <c r="H58" s="13">
        <v>0</v>
      </c>
    </row>
    <row r="59" spans="1:8" outlineLevel="2" x14ac:dyDescent="0.25">
      <c r="A59" s="6" t="s">
        <v>147</v>
      </c>
      <c r="B59" s="6" t="s">
        <v>57</v>
      </c>
      <c r="C59" s="7">
        <v>134381.20000000001</v>
      </c>
      <c r="D59" s="8">
        <v>163700.34</v>
      </c>
      <c r="E59" s="7">
        <v>15885.4</v>
      </c>
      <c r="F59" s="8">
        <v>26507.64</v>
      </c>
      <c r="G59" s="9">
        <v>-88.178852398996298</v>
      </c>
      <c r="H59" s="9">
        <v>-83.807217504862862</v>
      </c>
    </row>
    <row r="60" spans="1:8" outlineLevel="2" x14ac:dyDescent="0.25">
      <c r="A60" s="10" t="s">
        <v>147</v>
      </c>
      <c r="B60" s="10" t="s">
        <v>58</v>
      </c>
      <c r="C60" s="11">
        <v>5362.63</v>
      </c>
      <c r="D60" s="12">
        <v>25528.97</v>
      </c>
      <c r="E60" s="11">
        <v>10526.01</v>
      </c>
      <c r="F60" s="12">
        <v>45014.96</v>
      </c>
      <c r="G60" s="13">
        <v>96.284472357779663</v>
      </c>
      <c r="H60" s="13">
        <v>76.328931406163264</v>
      </c>
    </row>
    <row r="61" spans="1:8" outlineLevel="2" x14ac:dyDescent="0.25">
      <c r="A61" s="6" t="s">
        <v>147</v>
      </c>
      <c r="B61" s="6" t="s">
        <v>59</v>
      </c>
      <c r="C61" s="14"/>
      <c r="D61" s="14"/>
      <c r="E61" s="7">
        <v>224125.2</v>
      </c>
      <c r="F61" s="8">
        <v>273735.21000000002</v>
      </c>
      <c r="G61" s="9">
        <v>0</v>
      </c>
      <c r="H61" s="9">
        <v>0</v>
      </c>
    </row>
    <row r="62" spans="1:8" outlineLevel="2" x14ac:dyDescent="0.25">
      <c r="A62" s="10" t="s">
        <v>147</v>
      </c>
      <c r="B62" s="10" t="s">
        <v>60</v>
      </c>
      <c r="C62" s="11">
        <v>520767.59</v>
      </c>
      <c r="D62" s="12">
        <v>1182985.3500000001</v>
      </c>
      <c r="E62" s="11">
        <v>422112.16</v>
      </c>
      <c r="F62" s="12">
        <v>1164705.5900000001</v>
      </c>
      <c r="G62" s="13">
        <v>-18.944233837593476</v>
      </c>
      <c r="H62" s="13">
        <v>-1.5452228550421194</v>
      </c>
    </row>
    <row r="63" spans="1:8" outlineLevel="2" x14ac:dyDescent="0.25">
      <c r="A63" s="6" t="s">
        <v>147</v>
      </c>
      <c r="B63" s="6" t="s">
        <v>61</v>
      </c>
      <c r="C63" s="7">
        <v>350020</v>
      </c>
      <c r="D63" s="8">
        <v>546167.1</v>
      </c>
      <c r="E63" s="7">
        <v>293486.8</v>
      </c>
      <c r="F63" s="8">
        <v>497843.31</v>
      </c>
      <c r="G63" s="9">
        <v>-16.151419918861784</v>
      </c>
      <c r="H63" s="9">
        <v>-8.847803172325829</v>
      </c>
    </row>
    <row r="64" spans="1:8" outlineLevel="1" x14ac:dyDescent="0.25">
      <c r="A64" s="17" t="s">
        <v>148</v>
      </c>
      <c r="B64" s="17"/>
      <c r="C64" s="18">
        <f>SUBTOTAL(9,C41:C63)</f>
        <v>40374086.010000013</v>
      </c>
      <c r="D64" s="19">
        <f>SUBTOTAL(9,D41:D63)</f>
        <v>65469328.929999992</v>
      </c>
      <c r="E64" s="18">
        <f>SUBTOTAL(9,E41:E63)</f>
        <v>37593923.316</v>
      </c>
      <c r="F64" s="19">
        <f>SUBTOTAL(9,F41:F63)</f>
        <v>71359501.540000007</v>
      </c>
      <c r="G64" s="28">
        <f>(E64/C64-1)*100</f>
        <v>-6.8860077558447035</v>
      </c>
      <c r="H64" s="28">
        <f>(F64/D64-1)*100</f>
        <v>8.9968428060379413</v>
      </c>
    </row>
    <row r="65" spans="1:8" outlineLevel="2" x14ac:dyDescent="0.25">
      <c r="A65" s="20" t="s">
        <v>145</v>
      </c>
      <c r="B65" s="10" t="s">
        <v>62</v>
      </c>
      <c r="C65" s="11">
        <v>384296.88</v>
      </c>
      <c r="D65" s="12">
        <v>736383.87</v>
      </c>
      <c r="E65" s="11">
        <v>530252.98</v>
      </c>
      <c r="F65" s="12">
        <v>1035617.76</v>
      </c>
      <c r="G65" s="13">
        <v>37.980037725000521</v>
      </c>
      <c r="H65" s="13">
        <v>40.63558453554937</v>
      </c>
    </row>
    <row r="66" spans="1:8" outlineLevel="2" x14ac:dyDescent="0.25">
      <c r="A66" s="21" t="s">
        <v>145</v>
      </c>
      <c r="B66" s="6" t="s">
        <v>63</v>
      </c>
      <c r="C66" s="7">
        <v>204039.79</v>
      </c>
      <c r="D66" s="8">
        <v>549780.74</v>
      </c>
      <c r="E66" s="7">
        <v>290765.38</v>
      </c>
      <c r="F66" s="8">
        <v>1033582.05</v>
      </c>
      <c r="G66" s="9">
        <v>42.504253704632802</v>
      </c>
      <c r="H66" s="9">
        <v>87.998955729151234</v>
      </c>
    </row>
    <row r="67" spans="1:8" outlineLevel="2" x14ac:dyDescent="0.25">
      <c r="A67" s="20" t="s">
        <v>145</v>
      </c>
      <c r="B67" s="10" t="s">
        <v>64</v>
      </c>
      <c r="C67" s="11">
        <v>436343.76199999999</v>
      </c>
      <c r="D67" s="12">
        <v>794722.59</v>
      </c>
      <c r="E67" s="11">
        <v>537509.36</v>
      </c>
      <c r="F67" s="12">
        <v>1339096.42</v>
      </c>
      <c r="G67" s="13">
        <v>23.184838838145236</v>
      </c>
      <c r="H67" s="13">
        <v>68.498597730813202</v>
      </c>
    </row>
    <row r="68" spans="1:8" outlineLevel="2" x14ac:dyDescent="0.25">
      <c r="A68" s="21" t="s">
        <v>145</v>
      </c>
      <c r="B68" s="6" t="s">
        <v>65</v>
      </c>
      <c r="C68" s="7">
        <v>711706.69</v>
      </c>
      <c r="D68" s="8">
        <v>725390.71</v>
      </c>
      <c r="E68" s="7">
        <v>988456.14</v>
      </c>
      <c r="F68" s="8">
        <v>973477.34</v>
      </c>
      <c r="G68" s="9">
        <v>38.885323671750243</v>
      </c>
      <c r="H68" s="9">
        <v>34.200414560037586</v>
      </c>
    </row>
    <row r="69" spans="1:8" outlineLevel="2" x14ac:dyDescent="0.25">
      <c r="A69" s="20" t="s">
        <v>145</v>
      </c>
      <c r="B69" s="10" t="s">
        <v>66</v>
      </c>
      <c r="C69" s="11">
        <v>25832.63</v>
      </c>
      <c r="D69" s="12">
        <v>38253.26</v>
      </c>
      <c r="E69" s="11">
        <v>27989.19</v>
      </c>
      <c r="F69" s="12">
        <v>98335.81</v>
      </c>
      <c r="G69" s="13">
        <v>8.3482014800660931</v>
      </c>
      <c r="H69" s="13">
        <v>157.06517562163327</v>
      </c>
    </row>
    <row r="70" spans="1:8" outlineLevel="2" x14ac:dyDescent="0.25">
      <c r="A70" s="21" t="s">
        <v>145</v>
      </c>
      <c r="B70" s="6" t="s">
        <v>67</v>
      </c>
      <c r="C70" s="7">
        <v>219899.01</v>
      </c>
      <c r="D70" s="8">
        <v>324359.65000000002</v>
      </c>
      <c r="E70" s="7">
        <v>243992.17</v>
      </c>
      <c r="F70" s="8">
        <v>423419.17</v>
      </c>
      <c r="G70" s="9">
        <v>10.95646587949623</v>
      </c>
      <c r="H70" s="9">
        <v>30.540025554966519</v>
      </c>
    </row>
    <row r="71" spans="1:8" outlineLevel="2" x14ac:dyDescent="0.25">
      <c r="A71" s="20" t="s">
        <v>145</v>
      </c>
      <c r="B71" s="10" t="s">
        <v>68</v>
      </c>
      <c r="C71" s="11">
        <v>543597.31499999994</v>
      </c>
      <c r="D71" s="12">
        <v>1042566.34</v>
      </c>
      <c r="E71" s="11">
        <v>986590.97</v>
      </c>
      <c r="F71" s="12">
        <v>2053815.93</v>
      </c>
      <c r="G71" s="13">
        <v>81.492980700244999</v>
      </c>
      <c r="H71" s="13">
        <v>96.996186352995053</v>
      </c>
    </row>
    <row r="72" spans="1:8" outlineLevel="2" x14ac:dyDescent="0.25">
      <c r="A72" s="21" t="s">
        <v>145</v>
      </c>
      <c r="B72" s="6" t="s">
        <v>69</v>
      </c>
      <c r="C72" s="7">
        <v>14103.25</v>
      </c>
      <c r="D72" s="8">
        <v>30824.28</v>
      </c>
      <c r="E72" s="7">
        <v>11379.04</v>
      </c>
      <c r="F72" s="8">
        <v>30259.3</v>
      </c>
      <c r="G72" s="9">
        <v>-19.316185985499789</v>
      </c>
      <c r="H72" s="9">
        <v>-1.8329057483256692</v>
      </c>
    </row>
    <row r="73" spans="1:8" outlineLevel="2" x14ac:dyDescent="0.25">
      <c r="A73" s="20" t="s">
        <v>145</v>
      </c>
      <c r="B73" s="10" t="s">
        <v>70</v>
      </c>
      <c r="C73" s="11">
        <v>278228.25</v>
      </c>
      <c r="D73" s="12">
        <v>497140.25</v>
      </c>
      <c r="E73" s="11">
        <v>371192.03</v>
      </c>
      <c r="F73" s="12">
        <v>701992.32</v>
      </c>
      <c r="G73" s="13">
        <v>33.412775302292289</v>
      </c>
      <c r="H73" s="13">
        <v>41.206092244592945</v>
      </c>
    </row>
    <row r="74" spans="1:8" outlineLevel="2" x14ac:dyDescent="0.25">
      <c r="A74" s="21" t="s">
        <v>145</v>
      </c>
      <c r="B74" s="6" t="s">
        <v>71</v>
      </c>
      <c r="C74" s="7">
        <v>255669.56</v>
      </c>
      <c r="D74" s="8">
        <v>391021.91</v>
      </c>
      <c r="E74" s="7">
        <v>405647.87</v>
      </c>
      <c r="F74" s="8">
        <v>463514.99</v>
      </c>
      <c r="G74" s="9">
        <v>58.66099585730894</v>
      </c>
      <c r="H74" s="9">
        <v>18.539390797820005</v>
      </c>
    </row>
    <row r="75" spans="1:8" outlineLevel="2" x14ac:dyDescent="0.25">
      <c r="A75" s="20" t="s">
        <v>145</v>
      </c>
      <c r="B75" s="10" t="s">
        <v>72</v>
      </c>
      <c r="C75" s="11">
        <v>150302.03</v>
      </c>
      <c r="D75" s="12">
        <v>308933.37</v>
      </c>
      <c r="E75" s="11">
        <v>208638.76</v>
      </c>
      <c r="F75" s="12">
        <v>423384.2</v>
      </c>
      <c r="G75" s="13">
        <v>38.813002059918958</v>
      </c>
      <c r="H75" s="13">
        <v>37.047092063897153</v>
      </c>
    </row>
    <row r="76" spans="1:8" outlineLevel="1" x14ac:dyDescent="0.25">
      <c r="A76" s="17" t="s">
        <v>149</v>
      </c>
      <c r="B76" s="17"/>
      <c r="C76" s="18">
        <f>SUBTOTAL(9,C65:C75)</f>
        <v>3224019.1669999994</v>
      </c>
      <c r="D76" s="19">
        <f>SUBTOTAL(9,D65:D75)</f>
        <v>5439376.9699999997</v>
      </c>
      <c r="E76" s="18">
        <f>SUBTOTAL(9,E65:E75)</f>
        <v>4602413.8899999997</v>
      </c>
      <c r="F76" s="19">
        <f>SUBTOTAL(9,F65:F75)</f>
        <v>8576495.2899999991</v>
      </c>
      <c r="G76" s="28">
        <f>(E76/C76-1)*100</f>
        <v>42.753924576776583</v>
      </c>
      <c r="H76" s="28">
        <f>(F76/D76-1)*100</f>
        <v>57.674221465110186</v>
      </c>
    </row>
    <row r="77" spans="1:8" outlineLevel="2" x14ac:dyDescent="0.25">
      <c r="A77" s="21" t="s">
        <v>146</v>
      </c>
      <c r="B77" s="6" t="s">
        <v>99</v>
      </c>
      <c r="C77" s="7">
        <v>3685360.1</v>
      </c>
      <c r="D77" s="8">
        <v>6412170.3300000001</v>
      </c>
      <c r="E77" s="7">
        <v>3437172.23</v>
      </c>
      <c r="F77" s="8">
        <v>7172347.5099999998</v>
      </c>
      <c r="G77" s="9">
        <v>-6.7344265761166762</v>
      </c>
      <c r="H77" s="9">
        <v>11.855224376112288</v>
      </c>
    </row>
    <row r="78" spans="1:8" outlineLevel="2" x14ac:dyDescent="0.25">
      <c r="A78" s="10" t="s">
        <v>146</v>
      </c>
      <c r="B78" s="10" t="s">
        <v>100</v>
      </c>
      <c r="C78" s="11">
        <v>716280.02</v>
      </c>
      <c r="D78" s="12">
        <v>1170273.02</v>
      </c>
      <c r="E78" s="11">
        <v>538837.59</v>
      </c>
      <c r="F78" s="12">
        <v>1219518.83</v>
      </c>
      <c r="G78" s="13">
        <v>-24.772773921573304</v>
      </c>
      <c r="H78" s="13">
        <v>4.2080616367623387</v>
      </c>
    </row>
    <row r="79" spans="1:8" outlineLevel="2" x14ac:dyDescent="0.25">
      <c r="A79" s="21" t="s">
        <v>146</v>
      </c>
      <c r="B79" s="6" t="s">
        <v>73</v>
      </c>
      <c r="C79" s="7">
        <v>2153</v>
      </c>
      <c r="D79" s="8">
        <v>3940.88</v>
      </c>
      <c r="E79" s="7">
        <v>608.5</v>
      </c>
      <c r="F79" s="8">
        <v>1323.6</v>
      </c>
      <c r="G79" s="9">
        <v>-71.737111007895962</v>
      </c>
      <c r="H79" s="9">
        <v>-66.41359290310794</v>
      </c>
    </row>
    <row r="80" spans="1:8" outlineLevel="2" x14ac:dyDescent="0.25">
      <c r="A80" s="20" t="s">
        <v>146</v>
      </c>
      <c r="B80" s="10" t="s">
        <v>74</v>
      </c>
      <c r="C80" s="11">
        <v>36288</v>
      </c>
      <c r="D80" s="12">
        <v>33961.760000000002</v>
      </c>
      <c r="E80" s="15"/>
      <c r="F80" s="15"/>
      <c r="G80" s="13">
        <v>-100</v>
      </c>
      <c r="H80" s="13">
        <v>-100</v>
      </c>
    </row>
    <row r="81" spans="1:8" outlineLevel="2" x14ac:dyDescent="0.25">
      <c r="A81" s="21" t="s">
        <v>146</v>
      </c>
      <c r="B81" s="6" t="s">
        <v>75</v>
      </c>
      <c r="C81" s="7">
        <v>300</v>
      </c>
      <c r="D81" s="8">
        <v>658.08</v>
      </c>
      <c r="E81" s="7">
        <v>4466.24</v>
      </c>
      <c r="F81" s="8">
        <v>11236.1</v>
      </c>
      <c r="G81" s="9">
        <v>1388.7466666666667</v>
      </c>
      <c r="H81" s="9">
        <v>1607.4063943593483</v>
      </c>
    </row>
    <row r="82" spans="1:8" outlineLevel="2" x14ac:dyDescent="0.25">
      <c r="A82" s="20" t="s">
        <v>146</v>
      </c>
      <c r="B82" s="10" t="s">
        <v>76</v>
      </c>
      <c r="C82" s="15"/>
      <c r="D82" s="15"/>
      <c r="E82" s="11">
        <v>6021.51</v>
      </c>
      <c r="F82" s="12">
        <v>17568.07</v>
      </c>
      <c r="G82" s="13">
        <v>0</v>
      </c>
      <c r="H82" s="13">
        <v>0</v>
      </c>
    </row>
    <row r="83" spans="1:8" outlineLevel="2" x14ac:dyDescent="0.25">
      <c r="A83" s="21" t="s">
        <v>146</v>
      </c>
      <c r="B83" s="6" t="s">
        <v>77</v>
      </c>
      <c r="C83" s="14"/>
      <c r="D83" s="14"/>
      <c r="E83" s="7">
        <v>1.02</v>
      </c>
      <c r="F83" s="8">
        <v>6.81</v>
      </c>
      <c r="G83" s="9">
        <v>0</v>
      </c>
      <c r="H83" s="9">
        <v>0</v>
      </c>
    </row>
    <row r="84" spans="1:8" outlineLevel="2" x14ac:dyDescent="0.25">
      <c r="A84" s="20" t="s">
        <v>146</v>
      </c>
      <c r="B84" s="10" t="s">
        <v>78</v>
      </c>
      <c r="C84" s="11">
        <v>4797.05</v>
      </c>
      <c r="D84" s="12">
        <v>9230.5499999999993</v>
      </c>
      <c r="E84" s="11">
        <v>25629.439999999999</v>
      </c>
      <c r="F84" s="12">
        <v>30307.279999999999</v>
      </c>
      <c r="G84" s="13">
        <v>434.27502319133635</v>
      </c>
      <c r="H84" s="13">
        <v>228.33666466245242</v>
      </c>
    </row>
    <row r="85" spans="1:8" outlineLevel="2" x14ac:dyDescent="0.25">
      <c r="A85" s="21" t="s">
        <v>146</v>
      </c>
      <c r="B85" s="6" t="s">
        <v>79</v>
      </c>
      <c r="C85" s="7">
        <v>4027.6</v>
      </c>
      <c r="D85" s="8">
        <v>6598.67</v>
      </c>
      <c r="E85" s="7">
        <v>4551.9799999999996</v>
      </c>
      <c r="F85" s="8">
        <v>11432.64</v>
      </c>
      <c r="G85" s="9">
        <v>13.019664316218087</v>
      </c>
      <c r="H85" s="9">
        <v>73.256732038425909</v>
      </c>
    </row>
    <row r="86" spans="1:8" outlineLevel="1" x14ac:dyDescent="0.25">
      <c r="A86" s="17" t="s">
        <v>150</v>
      </c>
      <c r="B86" s="17"/>
      <c r="C86" s="18">
        <f>SUBTOTAL(9,C77:C85)</f>
        <v>4449205.7699999996</v>
      </c>
      <c r="D86" s="19">
        <f>SUBTOTAL(9,D77:D85)</f>
        <v>7636833.2899999991</v>
      </c>
      <c r="E86" s="18">
        <f>SUBTOTAL(9,E77:E85)</f>
        <v>4017288.51</v>
      </c>
      <c r="F86" s="19">
        <f>SUBTOTAL(9,F77:F85)</f>
        <v>8463740.8399999999</v>
      </c>
      <c r="G86" s="28">
        <f>(E86/C86-1)*100</f>
        <v>-9.70773846676909</v>
      </c>
      <c r="H86" s="28">
        <f>(F86/D86-1)*100</f>
        <v>10.827885310561758</v>
      </c>
    </row>
    <row r="87" spans="1:8" outlineLevel="2" x14ac:dyDescent="0.25">
      <c r="A87" s="10" t="s">
        <v>137</v>
      </c>
      <c r="B87" s="10" t="s">
        <v>80</v>
      </c>
      <c r="C87" s="11">
        <v>560</v>
      </c>
      <c r="D87" s="12">
        <v>5487.3</v>
      </c>
      <c r="E87" s="11">
        <v>8193.23</v>
      </c>
      <c r="F87" s="12">
        <v>22034.41</v>
      </c>
      <c r="G87" s="13">
        <v>1363.0767857142857</v>
      </c>
      <c r="H87" s="13">
        <v>301.55285841853004</v>
      </c>
    </row>
    <row r="88" spans="1:8" outlineLevel="2" x14ac:dyDescent="0.25">
      <c r="A88" s="6" t="s">
        <v>137</v>
      </c>
      <c r="B88" s="6" t="s">
        <v>81</v>
      </c>
      <c r="C88" s="7">
        <v>144</v>
      </c>
      <c r="D88" s="8">
        <v>442.8</v>
      </c>
      <c r="E88" s="14"/>
      <c r="F88" s="14"/>
      <c r="G88" s="9">
        <v>-100</v>
      </c>
      <c r="H88" s="9">
        <v>-100</v>
      </c>
    </row>
    <row r="89" spans="1:8" outlineLevel="2" x14ac:dyDescent="0.25">
      <c r="A89" s="10" t="s">
        <v>137</v>
      </c>
      <c r="B89" s="10" t="s">
        <v>82</v>
      </c>
      <c r="C89" s="11">
        <v>481966.28</v>
      </c>
      <c r="D89" s="12">
        <v>556102.67000000004</v>
      </c>
      <c r="E89" s="11">
        <v>590764.19999999995</v>
      </c>
      <c r="F89" s="12">
        <v>688773.36</v>
      </c>
      <c r="G89" s="13">
        <v>22.573761799269427</v>
      </c>
      <c r="H89" s="13">
        <v>23.857229457287076</v>
      </c>
    </row>
    <row r="90" spans="1:8" outlineLevel="2" x14ac:dyDescent="0.25">
      <c r="A90" s="6" t="s">
        <v>137</v>
      </c>
      <c r="B90" s="6" t="s">
        <v>83</v>
      </c>
      <c r="C90" s="7">
        <v>10</v>
      </c>
      <c r="D90" s="8">
        <v>42</v>
      </c>
      <c r="E90" s="7">
        <v>4550.8999999999996</v>
      </c>
      <c r="F90" s="8">
        <v>8554.8799999999992</v>
      </c>
      <c r="G90" s="9">
        <v>45408.999999999993</v>
      </c>
      <c r="H90" s="9">
        <v>20268.761904761901</v>
      </c>
    </row>
    <row r="91" spans="1:8" outlineLevel="2" x14ac:dyDescent="0.25">
      <c r="A91" s="10" t="s">
        <v>137</v>
      </c>
      <c r="B91" s="10" t="s">
        <v>84</v>
      </c>
      <c r="C91" s="11">
        <v>903.85</v>
      </c>
      <c r="D91" s="12">
        <v>1864.67</v>
      </c>
      <c r="E91" s="11">
        <v>1325.02</v>
      </c>
      <c r="F91" s="12">
        <v>5671.87</v>
      </c>
      <c r="G91" s="13">
        <v>46.597333628367529</v>
      </c>
      <c r="H91" s="13">
        <v>204.17553776271404</v>
      </c>
    </row>
    <row r="92" spans="1:8" outlineLevel="2" x14ac:dyDescent="0.25">
      <c r="A92" s="6" t="s">
        <v>137</v>
      </c>
      <c r="B92" s="6" t="s">
        <v>85</v>
      </c>
      <c r="C92" s="7">
        <v>3353.96</v>
      </c>
      <c r="D92" s="8">
        <v>10291.14</v>
      </c>
      <c r="E92" s="7">
        <v>1124</v>
      </c>
      <c r="F92" s="8">
        <v>7779.48</v>
      </c>
      <c r="G92" s="9">
        <v>-66.487376116590539</v>
      </c>
      <c r="H92" s="9">
        <v>-24.406042479258858</v>
      </c>
    </row>
    <row r="93" spans="1:8" outlineLevel="2" x14ac:dyDescent="0.25">
      <c r="A93" s="10" t="s">
        <v>137</v>
      </c>
      <c r="B93" s="10" t="s">
        <v>86</v>
      </c>
      <c r="C93" s="11">
        <v>557880.96</v>
      </c>
      <c r="D93" s="12">
        <v>404393.45</v>
      </c>
      <c r="E93" s="11">
        <v>120930.48</v>
      </c>
      <c r="F93" s="12">
        <v>91339.82</v>
      </c>
      <c r="G93" s="13">
        <v>-78.32324659368193</v>
      </c>
      <c r="H93" s="13">
        <v>-77.413130702290061</v>
      </c>
    </row>
    <row r="94" spans="1:8" outlineLevel="2" x14ac:dyDescent="0.25">
      <c r="A94" s="6" t="s">
        <v>137</v>
      </c>
      <c r="B94" s="6" t="s">
        <v>87</v>
      </c>
      <c r="C94" s="7">
        <v>15698.7</v>
      </c>
      <c r="D94" s="8">
        <v>29750</v>
      </c>
      <c r="E94" s="7">
        <v>8279.4</v>
      </c>
      <c r="F94" s="8">
        <v>14641.2</v>
      </c>
      <c r="G94" s="9">
        <v>-47.260601196277406</v>
      </c>
      <c r="H94" s="9">
        <v>-50.785882352941179</v>
      </c>
    </row>
    <row r="95" spans="1:8" outlineLevel="2" x14ac:dyDescent="0.25">
      <c r="A95" s="10" t="s">
        <v>137</v>
      </c>
      <c r="B95" s="10" t="s">
        <v>88</v>
      </c>
      <c r="C95" s="11">
        <v>7423.05</v>
      </c>
      <c r="D95" s="12">
        <v>25900.86</v>
      </c>
      <c r="E95" s="11">
        <v>5490.67</v>
      </c>
      <c r="F95" s="12">
        <v>24672.84</v>
      </c>
      <c r="G95" s="13">
        <v>-26.032156593314067</v>
      </c>
      <c r="H95" s="13">
        <v>-4.7412325305028498</v>
      </c>
    </row>
    <row r="96" spans="1:8" outlineLevel="1" x14ac:dyDescent="0.25">
      <c r="A96" s="17" t="s">
        <v>151</v>
      </c>
      <c r="B96" s="22"/>
      <c r="C96" s="18">
        <f>SUBTOTAL(9,C87:C95)</f>
        <v>1067940.8</v>
      </c>
      <c r="D96" s="19">
        <f>SUBTOTAL(9,D87:D95)</f>
        <v>1034274.89</v>
      </c>
      <c r="E96" s="18">
        <f>SUBTOTAL(9,E87:E95)</f>
        <v>740657.9</v>
      </c>
      <c r="F96" s="19">
        <f>SUBTOTAL(9,F87:F95)</f>
        <v>863467.86</v>
      </c>
      <c r="G96" s="28">
        <f>(E96/C96-1)*100</f>
        <v>-30.64616503087063</v>
      </c>
      <c r="H96" s="28">
        <f>(F96/D96-1)*100</f>
        <v>-16.514664684550162</v>
      </c>
    </row>
    <row r="97" spans="1:8" outlineLevel="2" x14ac:dyDescent="0.25">
      <c r="A97" s="6" t="s">
        <v>138</v>
      </c>
      <c r="B97" s="6" t="s">
        <v>89</v>
      </c>
      <c r="C97" s="7">
        <v>1791.7</v>
      </c>
      <c r="D97" s="8">
        <v>5670.98</v>
      </c>
      <c r="E97" s="7">
        <v>4027</v>
      </c>
      <c r="F97" s="8">
        <v>12214.37</v>
      </c>
      <c r="G97" s="9">
        <v>124.75860914215551</v>
      </c>
      <c r="H97" s="9">
        <v>115.38376083146126</v>
      </c>
    </row>
    <row r="98" spans="1:8" outlineLevel="2" x14ac:dyDescent="0.25">
      <c r="A98" s="10" t="s">
        <v>138</v>
      </c>
      <c r="B98" s="10" t="s">
        <v>90</v>
      </c>
      <c r="C98" s="11">
        <v>30766.57</v>
      </c>
      <c r="D98" s="12">
        <v>84605.51</v>
      </c>
      <c r="E98" s="11">
        <v>28032.12</v>
      </c>
      <c r="F98" s="12">
        <v>100726.12</v>
      </c>
      <c r="G98" s="13">
        <v>-8.8877310665439815</v>
      </c>
      <c r="H98" s="13">
        <v>19.053853584713337</v>
      </c>
    </row>
    <row r="99" spans="1:8" outlineLevel="2" x14ac:dyDescent="0.25">
      <c r="A99" s="6" t="s">
        <v>138</v>
      </c>
      <c r="B99" s="6" t="s">
        <v>91</v>
      </c>
      <c r="C99" s="7">
        <v>1085321.69</v>
      </c>
      <c r="D99" s="8">
        <v>2820503.18</v>
      </c>
      <c r="E99" s="7">
        <v>1216638.02</v>
      </c>
      <c r="F99" s="8">
        <v>3618945.27</v>
      </c>
      <c r="G99" s="9">
        <v>12.099300254471103</v>
      </c>
      <c r="H99" s="9">
        <v>28.308498131173877</v>
      </c>
    </row>
    <row r="100" spans="1:8" outlineLevel="2" x14ac:dyDescent="0.25">
      <c r="A100" s="10" t="s">
        <v>138</v>
      </c>
      <c r="B100" s="10" t="s">
        <v>92</v>
      </c>
      <c r="C100" s="11">
        <v>194.8</v>
      </c>
      <c r="D100" s="12">
        <v>866.54</v>
      </c>
      <c r="E100" s="11">
        <v>3237</v>
      </c>
      <c r="F100" s="12">
        <v>9953.2199999999993</v>
      </c>
      <c r="G100" s="13">
        <v>1561.7043121149895</v>
      </c>
      <c r="H100" s="13">
        <v>1048.6163362337572</v>
      </c>
    </row>
    <row r="101" spans="1:8" outlineLevel="2" x14ac:dyDescent="0.25">
      <c r="A101" s="6" t="s">
        <v>138</v>
      </c>
      <c r="B101" s="6" t="s">
        <v>93</v>
      </c>
      <c r="C101" s="7">
        <v>827784.75</v>
      </c>
      <c r="D101" s="8">
        <v>1288587.24</v>
      </c>
      <c r="E101" s="7">
        <v>820320.03</v>
      </c>
      <c r="F101" s="8">
        <v>1723536.24</v>
      </c>
      <c r="G101" s="9">
        <v>-0.90177065958269609</v>
      </c>
      <c r="H101" s="9">
        <v>33.753942806386938</v>
      </c>
    </row>
    <row r="102" spans="1:8" outlineLevel="2" x14ac:dyDescent="0.25">
      <c r="A102" s="10" t="s">
        <v>138</v>
      </c>
      <c r="B102" s="10" t="s">
        <v>94</v>
      </c>
      <c r="C102" s="11">
        <v>347277.52</v>
      </c>
      <c r="D102" s="12">
        <v>506883.83</v>
      </c>
      <c r="E102" s="11">
        <v>352699.22</v>
      </c>
      <c r="F102" s="12">
        <v>579767.93999999994</v>
      </c>
      <c r="G102" s="13">
        <v>1.5612009668808833</v>
      </c>
      <c r="H102" s="13">
        <v>14.378858761385212</v>
      </c>
    </row>
    <row r="103" spans="1:8" outlineLevel="2" x14ac:dyDescent="0.25">
      <c r="A103" s="6" t="s">
        <v>138</v>
      </c>
      <c r="B103" s="6" t="s">
        <v>95</v>
      </c>
      <c r="C103" s="7">
        <v>142729.63</v>
      </c>
      <c r="D103" s="8">
        <v>300755.19</v>
      </c>
      <c r="E103" s="7">
        <v>146163.20000000001</v>
      </c>
      <c r="F103" s="8">
        <v>403484.13</v>
      </c>
      <c r="G103" s="9">
        <v>2.4056462557914617</v>
      </c>
      <c r="H103" s="9">
        <v>34.156996592477753</v>
      </c>
    </row>
    <row r="104" spans="1:8" outlineLevel="2" x14ac:dyDescent="0.25">
      <c r="A104" s="10" t="s">
        <v>138</v>
      </c>
      <c r="B104" s="10" t="s">
        <v>96</v>
      </c>
      <c r="C104" s="11">
        <v>90871.45</v>
      </c>
      <c r="D104" s="12">
        <v>233778.24</v>
      </c>
      <c r="E104" s="11">
        <v>74122.899999999994</v>
      </c>
      <c r="F104" s="12">
        <v>226255.23</v>
      </c>
      <c r="G104" s="13">
        <v>-18.431036370609252</v>
      </c>
      <c r="H104" s="13">
        <v>-3.2180112229435811</v>
      </c>
    </row>
    <row r="105" spans="1:8" outlineLevel="2" x14ac:dyDescent="0.25">
      <c r="A105" s="6" t="s">
        <v>138</v>
      </c>
      <c r="B105" s="6" t="s">
        <v>97</v>
      </c>
      <c r="C105" s="7">
        <v>31029</v>
      </c>
      <c r="D105" s="8">
        <v>67858.17</v>
      </c>
      <c r="E105" s="7">
        <v>40230.839999999997</v>
      </c>
      <c r="F105" s="8">
        <v>113337.94</v>
      </c>
      <c r="G105" s="9">
        <v>29.655612491540161</v>
      </c>
      <c r="H105" s="9">
        <v>67.021804448896873</v>
      </c>
    </row>
    <row r="106" spans="1:8" outlineLevel="2" x14ac:dyDescent="0.25">
      <c r="A106" s="10" t="s">
        <v>138</v>
      </c>
      <c r="B106" s="10" t="s">
        <v>98</v>
      </c>
      <c r="C106" s="11">
        <v>165611.35999999999</v>
      </c>
      <c r="D106" s="12">
        <v>514748.26</v>
      </c>
      <c r="E106" s="11">
        <v>255669.15</v>
      </c>
      <c r="F106" s="12">
        <v>935148.68</v>
      </c>
      <c r="G106" s="13">
        <v>54.37899308356625</v>
      </c>
      <c r="H106" s="13">
        <v>81.671071603039522</v>
      </c>
    </row>
    <row r="107" spans="1:8" outlineLevel="1" x14ac:dyDescent="0.25">
      <c r="A107" s="17" t="s">
        <v>152</v>
      </c>
      <c r="B107" s="22"/>
      <c r="C107" s="18">
        <f>SUBTOTAL(9,C97:C106)</f>
        <v>2723378.47</v>
      </c>
      <c r="D107" s="19">
        <f>SUBTOTAL(9,D97:D106)</f>
        <v>5824257.1400000006</v>
      </c>
      <c r="E107" s="18">
        <f>SUBTOTAL(9,E97:E106)</f>
        <v>2941139.48</v>
      </c>
      <c r="F107" s="19">
        <f>SUBTOTAL(9,F97:F106)</f>
        <v>7723369.1400000006</v>
      </c>
      <c r="G107" s="28">
        <f>(E107/C107-1)*100</f>
        <v>7.9959877923247102</v>
      </c>
      <c r="H107" s="28">
        <f>(F107/D107-1)*100</f>
        <v>32.606939466274994</v>
      </c>
    </row>
    <row r="108" spans="1:8" outlineLevel="2" x14ac:dyDescent="0.25">
      <c r="A108" s="6" t="s">
        <v>139</v>
      </c>
      <c r="B108" s="6" t="s">
        <v>101</v>
      </c>
      <c r="C108" s="7">
        <v>368271.47</v>
      </c>
      <c r="D108" s="8">
        <v>1010112.35</v>
      </c>
      <c r="E108" s="7">
        <v>322878.3</v>
      </c>
      <c r="F108" s="8">
        <v>984532.12</v>
      </c>
      <c r="G108" s="9">
        <v>-12.326007768128219</v>
      </c>
      <c r="H108" s="9">
        <v>-2.532414339850412</v>
      </c>
    </row>
    <row r="109" spans="1:8" outlineLevel="2" x14ac:dyDescent="0.25">
      <c r="A109" s="10" t="s">
        <v>139</v>
      </c>
      <c r="B109" s="10" t="s">
        <v>102</v>
      </c>
      <c r="C109" s="11">
        <v>11935.32</v>
      </c>
      <c r="D109" s="12">
        <v>25729.200000000001</v>
      </c>
      <c r="E109" s="11">
        <v>17434.439999999999</v>
      </c>
      <c r="F109" s="12">
        <v>37282.300000000003</v>
      </c>
      <c r="G109" s="13">
        <v>46.074340696353339</v>
      </c>
      <c r="H109" s="13">
        <v>44.902678668594447</v>
      </c>
    </row>
    <row r="110" spans="1:8" outlineLevel="1" x14ac:dyDescent="0.25">
      <c r="A110" s="17" t="s">
        <v>153</v>
      </c>
      <c r="B110" s="17"/>
      <c r="C110" s="18">
        <f>SUBTOTAL(9,C108:C109)</f>
        <v>380206.79</v>
      </c>
      <c r="D110" s="19">
        <f>SUBTOTAL(9,D108:D109)</f>
        <v>1035841.5499999999</v>
      </c>
      <c r="E110" s="18">
        <f>SUBTOTAL(9,E108:E109)</f>
        <v>340312.74</v>
      </c>
      <c r="F110" s="19">
        <f>SUBTOTAL(9,F108:F109)</f>
        <v>1021814.42</v>
      </c>
      <c r="G110" s="28">
        <f>(E110/C110-1)*100</f>
        <v>-10.492724235671858</v>
      </c>
      <c r="H110" s="28">
        <f>(F110/D110-1)*100</f>
        <v>-1.3541771905172029</v>
      </c>
    </row>
    <row r="111" spans="1:8" outlineLevel="2" x14ac:dyDescent="0.25">
      <c r="A111" s="6" t="s">
        <v>140</v>
      </c>
      <c r="B111" s="6" t="s">
        <v>103</v>
      </c>
      <c r="C111" s="7">
        <v>84085.64</v>
      </c>
      <c r="D111" s="8">
        <v>112550.06</v>
      </c>
      <c r="E111" s="7">
        <v>57093.87</v>
      </c>
      <c r="F111" s="8">
        <v>66235.33</v>
      </c>
      <c r="G111" s="9">
        <v>-32.100332470562151</v>
      </c>
      <c r="H111" s="9">
        <v>-41.150337902974023</v>
      </c>
    </row>
    <row r="112" spans="1:8" outlineLevel="2" x14ac:dyDescent="0.25">
      <c r="A112" s="10" t="s">
        <v>140</v>
      </c>
      <c r="B112" s="10" t="s">
        <v>104</v>
      </c>
      <c r="C112" s="11">
        <v>780750.15</v>
      </c>
      <c r="D112" s="12">
        <v>924450.7</v>
      </c>
      <c r="E112" s="11">
        <v>495266.69</v>
      </c>
      <c r="F112" s="12">
        <v>793630.3</v>
      </c>
      <c r="G112" s="13">
        <v>-36.565277637154473</v>
      </c>
      <c r="H112" s="13">
        <v>-14.151149433928701</v>
      </c>
    </row>
    <row r="113" spans="1:8" outlineLevel="2" x14ac:dyDescent="0.25">
      <c r="A113" s="6" t="s">
        <v>140</v>
      </c>
      <c r="B113" s="6" t="s">
        <v>105</v>
      </c>
      <c r="C113" s="7">
        <v>58267.4</v>
      </c>
      <c r="D113" s="8">
        <v>50436.69</v>
      </c>
      <c r="E113" s="14"/>
      <c r="F113" s="14"/>
      <c r="G113" s="9">
        <v>-100</v>
      </c>
      <c r="H113" s="9">
        <v>-100</v>
      </c>
    </row>
    <row r="114" spans="1:8" outlineLevel="2" x14ac:dyDescent="0.25">
      <c r="A114" s="10" t="s">
        <v>140</v>
      </c>
      <c r="B114" s="10" t="s">
        <v>106</v>
      </c>
      <c r="C114" s="11">
        <v>16056656.33</v>
      </c>
      <c r="D114" s="12">
        <v>19936653.899999999</v>
      </c>
      <c r="E114" s="11">
        <v>16017897.15</v>
      </c>
      <c r="F114" s="12">
        <v>21521889.190000001</v>
      </c>
      <c r="G114" s="13">
        <v>-0.24139010765013802</v>
      </c>
      <c r="H114" s="13">
        <v>7.9513608349292912</v>
      </c>
    </row>
    <row r="115" spans="1:8" outlineLevel="2" x14ac:dyDescent="0.25">
      <c r="A115" s="6" t="s">
        <v>140</v>
      </c>
      <c r="B115" s="6" t="s">
        <v>107</v>
      </c>
      <c r="C115" s="7">
        <v>112148.26</v>
      </c>
      <c r="D115" s="8">
        <v>252697.66</v>
      </c>
      <c r="E115" s="7">
        <v>88655.7</v>
      </c>
      <c r="F115" s="8">
        <v>235042.16</v>
      </c>
      <c r="G115" s="9">
        <v>-20.947770388947632</v>
      </c>
      <c r="H115" s="9">
        <v>-6.9868078715093755</v>
      </c>
    </row>
    <row r="116" spans="1:8" outlineLevel="2" x14ac:dyDescent="0.25">
      <c r="A116" s="10" t="s">
        <v>140</v>
      </c>
      <c r="B116" s="10" t="s">
        <v>108</v>
      </c>
      <c r="C116" s="11">
        <v>87516.11</v>
      </c>
      <c r="D116" s="12">
        <v>195753.58</v>
      </c>
      <c r="E116" s="11">
        <v>141926.44</v>
      </c>
      <c r="F116" s="12">
        <v>319208.17</v>
      </c>
      <c r="G116" s="13">
        <v>62.17178757145399</v>
      </c>
      <c r="H116" s="13">
        <v>63.066325530291714</v>
      </c>
    </row>
    <row r="117" spans="1:8" outlineLevel="2" x14ac:dyDescent="0.25">
      <c r="A117" s="6" t="s">
        <v>140</v>
      </c>
      <c r="B117" s="6" t="s">
        <v>109</v>
      </c>
      <c r="C117" s="7">
        <v>104695.11</v>
      </c>
      <c r="D117" s="8">
        <v>113701.85</v>
      </c>
      <c r="E117" s="7">
        <v>54659.6</v>
      </c>
      <c r="F117" s="8">
        <v>64709.279999999999</v>
      </c>
      <c r="G117" s="9">
        <v>-47.791639934281555</v>
      </c>
      <c r="H117" s="9">
        <v>-43.088630484024669</v>
      </c>
    </row>
    <row r="118" spans="1:8" outlineLevel="2" x14ac:dyDescent="0.25">
      <c r="A118" s="10" t="s">
        <v>140</v>
      </c>
      <c r="B118" s="10" t="s">
        <v>110</v>
      </c>
      <c r="C118" s="11">
        <v>43119.03</v>
      </c>
      <c r="D118" s="12">
        <v>73509.8</v>
      </c>
      <c r="E118" s="11">
        <v>55901.97</v>
      </c>
      <c r="F118" s="12">
        <v>82611.17</v>
      </c>
      <c r="G118" s="13">
        <v>29.645703996588054</v>
      </c>
      <c r="H118" s="13">
        <v>12.381165504463343</v>
      </c>
    </row>
    <row r="119" spans="1:8" outlineLevel="2" x14ac:dyDescent="0.25">
      <c r="A119" s="6" t="s">
        <v>140</v>
      </c>
      <c r="B119" s="6" t="s">
        <v>111</v>
      </c>
      <c r="C119" s="7">
        <v>57641</v>
      </c>
      <c r="D119" s="8">
        <v>123348.54</v>
      </c>
      <c r="E119" s="7">
        <v>684493.49</v>
      </c>
      <c r="F119" s="8">
        <v>1568250.79</v>
      </c>
      <c r="G119" s="9">
        <v>1087.5114762061728</v>
      </c>
      <c r="H119" s="9">
        <v>1171.397934665461</v>
      </c>
    </row>
    <row r="120" spans="1:8" outlineLevel="2" x14ac:dyDescent="0.25">
      <c r="A120" s="10" t="s">
        <v>140</v>
      </c>
      <c r="B120" s="10" t="s">
        <v>112</v>
      </c>
      <c r="C120" s="11">
        <v>40488.080000000002</v>
      </c>
      <c r="D120" s="12">
        <v>58463.29</v>
      </c>
      <c r="E120" s="11">
        <v>23294.53</v>
      </c>
      <c r="F120" s="12">
        <v>55916.53</v>
      </c>
      <c r="G120" s="13">
        <v>-42.465708425788534</v>
      </c>
      <c r="H120" s="13">
        <v>-4.3561694868694563</v>
      </c>
    </row>
    <row r="121" spans="1:8" outlineLevel="2" x14ac:dyDescent="0.25">
      <c r="A121" s="6" t="s">
        <v>140</v>
      </c>
      <c r="B121" s="6" t="s">
        <v>113</v>
      </c>
      <c r="C121" s="7">
        <v>37527.199999999997</v>
      </c>
      <c r="D121" s="8">
        <v>36436.800000000003</v>
      </c>
      <c r="E121" s="14"/>
      <c r="F121" s="14"/>
      <c r="G121" s="9">
        <v>-100</v>
      </c>
      <c r="H121" s="9">
        <v>-100</v>
      </c>
    </row>
    <row r="122" spans="1:8" outlineLevel="2" x14ac:dyDescent="0.25">
      <c r="A122" s="10" t="s">
        <v>140</v>
      </c>
      <c r="B122" s="10" t="s">
        <v>114</v>
      </c>
      <c r="C122" s="11">
        <v>503080.99</v>
      </c>
      <c r="D122" s="12">
        <v>611687.23</v>
      </c>
      <c r="E122" s="11">
        <v>287218.28999999998</v>
      </c>
      <c r="F122" s="12">
        <v>433172.74</v>
      </c>
      <c r="G122" s="13">
        <v>-42.908140893974149</v>
      </c>
      <c r="H122" s="13">
        <v>-29.183949123803028</v>
      </c>
    </row>
    <row r="123" spans="1:8" outlineLevel="2" x14ac:dyDescent="0.25">
      <c r="A123" s="6" t="s">
        <v>140</v>
      </c>
      <c r="B123" s="6" t="s">
        <v>115</v>
      </c>
      <c r="C123" s="7">
        <v>83034.81</v>
      </c>
      <c r="D123" s="8">
        <v>155003.51</v>
      </c>
      <c r="E123" s="7">
        <v>204113.79</v>
      </c>
      <c r="F123" s="8">
        <v>209292.02</v>
      </c>
      <c r="G123" s="9">
        <v>145.81713380207654</v>
      </c>
      <c r="H123" s="9">
        <v>35.024052035982912</v>
      </c>
    </row>
    <row r="124" spans="1:8" outlineLevel="2" x14ac:dyDescent="0.25">
      <c r="A124" s="10" t="s">
        <v>140</v>
      </c>
      <c r="B124" s="10" t="s">
        <v>116</v>
      </c>
      <c r="C124" s="11">
        <v>1136700.6200000001</v>
      </c>
      <c r="D124" s="12">
        <v>1725068.83</v>
      </c>
      <c r="E124" s="11">
        <v>374126.2</v>
      </c>
      <c r="F124" s="12">
        <v>725153.46</v>
      </c>
      <c r="G124" s="13">
        <v>-67.086654707727718</v>
      </c>
      <c r="H124" s="13">
        <v>-57.963795566348509</v>
      </c>
    </row>
    <row r="125" spans="1:8" outlineLevel="2" x14ac:dyDescent="0.25">
      <c r="A125" s="6" t="s">
        <v>140</v>
      </c>
      <c r="B125" s="6" t="s">
        <v>117</v>
      </c>
      <c r="C125" s="7">
        <v>39236</v>
      </c>
      <c r="D125" s="8">
        <v>50179.02</v>
      </c>
      <c r="E125" s="7">
        <v>860</v>
      </c>
      <c r="F125" s="8">
        <v>949.51</v>
      </c>
      <c r="G125" s="9">
        <v>-97.808135385870116</v>
      </c>
      <c r="H125" s="9">
        <v>-98.107754994019402</v>
      </c>
    </row>
    <row r="126" spans="1:8" outlineLevel="1" x14ac:dyDescent="0.25">
      <c r="A126" s="17" t="s">
        <v>154</v>
      </c>
      <c r="B126" s="17"/>
      <c r="C126" s="18">
        <f>SUBTOTAL(9,C111:C125)</f>
        <v>19224946.729999997</v>
      </c>
      <c r="D126" s="19">
        <f>SUBTOTAL(9,D111:D125)</f>
        <v>24419941.459999997</v>
      </c>
      <c r="E126" s="18">
        <f>SUBTOTAL(9,E111:E125)</f>
        <v>18485507.719999999</v>
      </c>
      <c r="F126" s="19">
        <f>SUBTOTAL(9,F111:F125)</f>
        <v>26076060.650000006</v>
      </c>
      <c r="G126" s="28">
        <f>(E126/C126-1)*100</f>
        <v>-3.8462473804732222</v>
      </c>
      <c r="H126" s="28">
        <f>(F126/D126-1)*100</f>
        <v>6.7818311223748928</v>
      </c>
    </row>
    <row r="127" spans="1:8" outlineLevel="2" x14ac:dyDescent="0.25">
      <c r="A127" s="10" t="s">
        <v>141</v>
      </c>
      <c r="B127" s="10" t="s">
        <v>118</v>
      </c>
      <c r="C127" s="15"/>
      <c r="D127" s="15"/>
      <c r="E127" s="11">
        <v>2533</v>
      </c>
      <c r="F127" s="12">
        <v>9121.5300000000007</v>
      </c>
      <c r="G127" s="13">
        <v>0</v>
      </c>
      <c r="H127" s="13">
        <v>0</v>
      </c>
    </row>
    <row r="128" spans="1:8" outlineLevel="2" x14ac:dyDescent="0.25">
      <c r="A128" s="6" t="s">
        <v>141</v>
      </c>
      <c r="B128" s="6" t="s">
        <v>119</v>
      </c>
      <c r="C128" s="7">
        <v>806.4</v>
      </c>
      <c r="D128" s="8">
        <v>1492.13</v>
      </c>
      <c r="E128" s="7">
        <v>806.4</v>
      </c>
      <c r="F128" s="8">
        <v>1629.35</v>
      </c>
      <c r="G128" s="9">
        <v>0</v>
      </c>
      <c r="H128" s="9">
        <v>9.1962496565312541</v>
      </c>
    </row>
    <row r="129" spans="1:8" outlineLevel="2" x14ac:dyDescent="0.25">
      <c r="A129" s="10" t="s">
        <v>141</v>
      </c>
      <c r="B129" s="10" t="s">
        <v>120</v>
      </c>
      <c r="C129" s="11">
        <v>16068</v>
      </c>
      <c r="D129" s="12">
        <v>50050.8</v>
      </c>
      <c r="E129" s="11">
        <v>1700</v>
      </c>
      <c r="F129" s="12">
        <v>3100</v>
      </c>
      <c r="G129" s="13">
        <v>-89.419965148120482</v>
      </c>
      <c r="H129" s="13">
        <v>-93.80629280650858</v>
      </c>
    </row>
    <row r="130" spans="1:8" outlineLevel="1" x14ac:dyDescent="0.25">
      <c r="A130" s="17" t="s">
        <v>155</v>
      </c>
      <c r="B130" s="17"/>
      <c r="C130" s="18">
        <f>SUBTOTAL(9,C127:C129)</f>
        <v>16874.400000000001</v>
      </c>
      <c r="D130" s="19">
        <f>SUBTOTAL(9,D127:D129)</f>
        <v>51542.93</v>
      </c>
      <c r="E130" s="18">
        <f>SUBTOTAL(9,E127:E129)</f>
        <v>5039.3999999999996</v>
      </c>
      <c r="F130" s="19">
        <f>SUBTOTAL(9,F127:F129)</f>
        <v>13850.880000000001</v>
      </c>
      <c r="G130" s="28">
        <f>(E130/C130-1)*100</f>
        <v>-70.13582705162851</v>
      </c>
      <c r="H130" s="28">
        <f>(F130/D130-1)*100</f>
        <v>-73.127488095845536</v>
      </c>
    </row>
    <row r="131" spans="1:8" outlineLevel="2" x14ac:dyDescent="0.25">
      <c r="A131" s="6" t="s">
        <v>142</v>
      </c>
      <c r="B131" s="6" t="s">
        <v>121</v>
      </c>
      <c r="C131" s="7">
        <v>4807.26</v>
      </c>
      <c r="D131" s="8">
        <v>9165.9500000000007</v>
      </c>
      <c r="E131" s="7">
        <v>9776.7000000000007</v>
      </c>
      <c r="F131" s="8">
        <v>23392.560000000001</v>
      </c>
      <c r="G131" s="9">
        <v>103.37364735837048</v>
      </c>
      <c r="H131" s="9">
        <v>155.21151653674741</v>
      </c>
    </row>
    <row r="132" spans="1:8" outlineLevel="2" x14ac:dyDescent="0.25">
      <c r="A132" s="10" t="s">
        <v>142</v>
      </c>
      <c r="B132" s="10" t="s">
        <v>122</v>
      </c>
      <c r="C132" s="11">
        <v>363.65</v>
      </c>
      <c r="D132" s="12">
        <v>1004.66</v>
      </c>
      <c r="E132" s="11">
        <v>347.72</v>
      </c>
      <c r="F132" s="12">
        <v>1614.08</v>
      </c>
      <c r="G132" s="13">
        <v>-4.380585728035185</v>
      </c>
      <c r="H132" s="13">
        <v>60.659327533692988</v>
      </c>
    </row>
    <row r="133" spans="1:8" outlineLevel="2" x14ac:dyDescent="0.25">
      <c r="A133" s="6" t="s">
        <v>142</v>
      </c>
      <c r="B133" s="6" t="s">
        <v>123</v>
      </c>
      <c r="C133" s="7">
        <v>936</v>
      </c>
      <c r="D133" s="8">
        <v>1891.6</v>
      </c>
      <c r="E133" s="7">
        <v>4320.76</v>
      </c>
      <c r="F133" s="8">
        <v>13419.43</v>
      </c>
      <c r="G133" s="9">
        <v>361.61965811965814</v>
      </c>
      <c r="H133" s="9">
        <v>609.42218227955175</v>
      </c>
    </row>
    <row r="134" spans="1:8" outlineLevel="2" x14ac:dyDescent="0.25">
      <c r="A134" s="10" t="s">
        <v>142</v>
      </c>
      <c r="B134" s="10" t="s">
        <v>124</v>
      </c>
      <c r="C134" s="11">
        <v>2070.6999999999998</v>
      </c>
      <c r="D134" s="12">
        <v>5923</v>
      </c>
      <c r="E134" s="11">
        <v>1525.12</v>
      </c>
      <c r="F134" s="12">
        <v>6707.97</v>
      </c>
      <c r="G134" s="13">
        <v>-26.347611918674843</v>
      </c>
      <c r="H134" s="13">
        <v>13.252912375485401</v>
      </c>
    </row>
    <row r="135" spans="1:8" outlineLevel="2" x14ac:dyDescent="0.25">
      <c r="A135" s="6" t="s">
        <v>142</v>
      </c>
      <c r="B135" s="6" t="s">
        <v>125</v>
      </c>
      <c r="C135" s="7">
        <v>11700.6</v>
      </c>
      <c r="D135" s="8">
        <v>39056.68</v>
      </c>
      <c r="E135" s="7">
        <v>8927.76</v>
      </c>
      <c r="F135" s="8">
        <v>41354.25</v>
      </c>
      <c r="G135" s="9">
        <v>-23.698271883493153</v>
      </c>
      <c r="H135" s="9">
        <v>5.8826556686333804</v>
      </c>
    </row>
    <row r="136" spans="1:8" outlineLevel="2" x14ac:dyDescent="0.25">
      <c r="A136" s="10" t="s">
        <v>142</v>
      </c>
      <c r="B136" s="10" t="s">
        <v>126</v>
      </c>
      <c r="C136" s="11">
        <v>2045.6</v>
      </c>
      <c r="D136" s="12">
        <v>5131.04</v>
      </c>
      <c r="E136" s="11">
        <v>4725.53</v>
      </c>
      <c r="F136" s="12">
        <v>13035.03</v>
      </c>
      <c r="G136" s="13">
        <v>131.00948377004303</v>
      </c>
      <c r="H136" s="13">
        <v>154.04265022295678</v>
      </c>
    </row>
    <row r="137" spans="1:8" outlineLevel="2" x14ac:dyDescent="0.25">
      <c r="A137" s="6" t="s">
        <v>142</v>
      </c>
      <c r="B137" s="6" t="s">
        <v>127</v>
      </c>
      <c r="C137" s="7">
        <v>9124.1200000000008</v>
      </c>
      <c r="D137" s="8">
        <v>17652.939999999999</v>
      </c>
      <c r="E137" s="7">
        <v>22554.32</v>
      </c>
      <c r="F137" s="8">
        <v>52788.82</v>
      </c>
      <c r="G137" s="9">
        <v>147.19446916524552</v>
      </c>
      <c r="H137" s="9">
        <v>199.03698760659702</v>
      </c>
    </row>
    <row r="138" spans="1:8" outlineLevel="2" x14ac:dyDescent="0.25">
      <c r="A138" s="10" t="s">
        <v>142</v>
      </c>
      <c r="B138" s="10" t="s">
        <v>128</v>
      </c>
      <c r="C138" s="11">
        <v>1464.6</v>
      </c>
      <c r="D138" s="12">
        <v>4165.18</v>
      </c>
      <c r="E138" s="11">
        <v>3251.22</v>
      </c>
      <c r="F138" s="12">
        <v>10480.469999999999</v>
      </c>
      <c r="G138" s="13">
        <v>121.98689061859895</v>
      </c>
      <c r="H138" s="13">
        <v>151.6210583936348</v>
      </c>
    </row>
    <row r="139" spans="1:8" outlineLevel="1" x14ac:dyDescent="0.25">
      <c r="A139" s="17" t="s">
        <v>156</v>
      </c>
      <c r="B139" s="17"/>
      <c r="C139" s="18">
        <f>SUBTOTAL(9,C131:C138)</f>
        <v>32512.53</v>
      </c>
      <c r="D139" s="19">
        <f>SUBTOTAL(9,D131:D138)</f>
        <v>83991.049999999988</v>
      </c>
      <c r="E139" s="18">
        <f>SUBTOTAL(9,E131:E138)</f>
        <v>55429.13</v>
      </c>
      <c r="F139" s="19">
        <f>SUBTOTAL(9,F131:F138)</f>
        <v>162792.61000000002</v>
      </c>
      <c r="G139" s="28">
        <f>(E139/C139-1)*100</f>
        <v>70.485440536310165</v>
      </c>
      <c r="H139" s="28">
        <f>(F139/D139-1)*100</f>
        <v>93.821377396758393</v>
      </c>
    </row>
    <row r="140" spans="1:8" outlineLevel="2" x14ac:dyDescent="0.25">
      <c r="A140" s="23" t="s">
        <v>143</v>
      </c>
      <c r="B140" s="24"/>
      <c r="C140" s="25">
        <v>72531096.466999993</v>
      </c>
      <c r="D140" s="26">
        <v>113032599.41</v>
      </c>
      <c r="E140" s="25">
        <v>69579316.136000007</v>
      </c>
      <c r="F140" s="26">
        <v>125763196.33</v>
      </c>
      <c r="G140" s="27">
        <v>-4.0696755940301808</v>
      </c>
      <c r="H140" s="27">
        <v>11.26276577416632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</cp:lastModifiedBy>
  <dcterms:created xsi:type="dcterms:W3CDTF">2023-09-18T11:47:14Z</dcterms:created>
  <dcterms:modified xsi:type="dcterms:W3CDTF">2023-09-19T08:21:06Z</dcterms:modified>
</cp:coreProperties>
</file>